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app00137\AppData\Local\Microsoft\Windows\INetCache\Content.Outlook\FQ78EIMZ\"/>
    </mc:Choice>
  </mc:AlternateContent>
  <bookViews>
    <workbookView xWindow="0" yWindow="0" windowWidth="28800" windowHeight="11835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Karsējamā tabaka" sheetId="11" r:id="rId5"/>
    <sheet name="Nodokļa aprēķina tabula" sheetId="6" r:id="rId6"/>
  </sheets>
  <definedNames>
    <definedName name="_xlnm.Print_Area" localSheetId="0">'Cigāri un cigarillas'!$A$6:$K$38</definedName>
    <definedName name="_xlnm.Print_Area" localSheetId="4">'Karsējamā tabaka'!$A$7:$K$38</definedName>
    <definedName name="_xlnm.Print_Area" localSheetId="5">'Nodokļa aprēķina tabula'!$A$6:$G$25</definedName>
    <definedName name="_xlnm.Print_Area" localSheetId="1">'Smalki sagriezta tabaka'!$A$7:$K$37</definedName>
    <definedName name="_xlnm.Print_Area" localSheetId="2">'Smēķējamā tabaka'!$A$7:$K$36</definedName>
    <definedName name="_xlnm.Print_Area" localSheetId="3">'Tabakas lapas'!$A$7:$K$37</definedName>
  </definedNames>
  <calcPr calcId="162913"/>
</workbook>
</file>

<file path=xl/calcChain.xml><?xml version="1.0" encoding="utf-8"?>
<calcChain xmlns="http://schemas.openxmlformats.org/spreadsheetml/2006/main">
  <c r="J19" i="11" l="1"/>
  <c r="J20" i="11"/>
  <c r="J21" i="11"/>
  <c r="J22" i="11"/>
  <c r="J23" i="11"/>
  <c r="I19" i="11"/>
  <c r="I20" i="11"/>
  <c r="I21" i="11"/>
  <c r="I22" i="11"/>
  <c r="I23" i="11"/>
  <c r="J20" i="9"/>
  <c r="J21" i="9"/>
  <c r="J22" i="9"/>
  <c r="J23" i="9"/>
  <c r="J24" i="9"/>
  <c r="I20" i="9"/>
  <c r="I21" i="9"/>
  <c r="I22" i="9"/>
  <c r="I23" i="9"/>
  <c r="I24" i="9"/>
  <c r="F24" i="11" l="1"/>
  <c r="D24" i="1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K20" i="11" l="1"/>
  <c r="G24" i="11"/>
  <c r="H18" i="11"/>
  <c r="K22" i="11"/>
  <c r="J18" i="11" l="1"/>
  <c r="J24" i="11" s="1"/>
  <c r="I18" i="11"/>
  <c r="H24" i="11"/>
  <c r="F18" i="6" s="1"/>
  <c r="K21" i="11"/>
  <c r="K23" i="11"/>
  <c r="K19" i="11"/>
  <c r="F25" i="9"/>
  <c r="D25" i="9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9" i="2"/>
  <c r="H19" i="2" s="1"/>
  <c r="G20" i="2"/>
  <c r="H20" i="2" s="1"/>
  <c r="F24" i="4"/>
  <c r="D24" i="4"/>
  <c r="G19" i="4"/>
  <c r="H19" i="4" s="1"/>
  <c r="G20" i="4"/>
  <c r="H20" i="4" s="1"/>
  <c r="G21" i="4"/>
  <c r="H21" i="4" s="1"/>
  <c r="G22" i="4"/>
  <c r="H22" i="4" s="1"/>
  <c r="G23" i="4"/>
  <c r="H23" i="4" s="1"/>
  <c r="G18" i="4"/>
  <c r="H18" i="4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D24" i="3"/>
  <c r="F24" i="3"/>
  <c r="F25" i="2"/>
  <c r="G21" i="2"/>
  <c r="H21" i="2" s="1"/>
  <c r="G22" i="2"/>
  <c r="H22" i="2" s="1"/>
  <c r="G23" i="2"/>
  <c r="H23" i="2" s="1"/>
  <c r="G24" i="2"/>
  <c r="H24" i="2" s="1"/>
  <c r="D25" i="2"/>
  <c r="K18" i="11" l="1"/>
  <c r="I24" i="11"/>
  <c r="I19" i="9"/>
  <c r="I25" i="9" s="1"/>
  <c r="J19" i="9"/>
  <c r="I22" i="4"/>
  <c r="J22" i="4"/>
  <c r="J21" i="4"/>
  <c r="I21" i="4"/>
  <c r="I20" i="4"/>
  <c r="J20" i="4"/>
  <c r="J23" i="4"/>
  <c r="I23" i="4"/>
  <c r="I19" i="4"/>
  <c r="J19" i="4"/>
  <c r="J18" i="4"/>
  <c r="I18" i="4"/>
  <c r="J21" i="3"/>
  <c r="I21" i="3"/>
  <c r="J23" i="3"/>
  <c r="I23" i="3"/>
  <c r="J20" i="3"/>
  <c r="I20" i="3"/>
  <c r="J22" i="3"/>
  <c r="I22" i="3"/>
  <c r="J18" i="3"/>
  <c r="I18" i="3"/>
  <c r="J19" i="3"/>
  <c r="I19" i="3"/>
  <c r="I19" i="2"/>
  <c r="J19" i="2"/>
  <c r="J22" i="2"/>
  <c r="I22" i="2"/>
  <c r="J21" i="2"/>
  <c r="I21" i="2"/>
  <c r="J23" i="2"/>
  <c r="I23" i="2"/>
  <c r="J24" i="2"/>
  <c r="I24" i="2"/>
  <c r="J20" i="2"/>
  <c r="I20" i="2"/>
  <c r="K20" i="9"/>
  <c r="K22" i="9"/>
  <c r="K24" i="9"/>
  <c r="G25" i="9"/>
  <c r="K24" i="11"/>
  <c r="G18" i="6" s="1"/>
  <c r="G25" i="2"/>
  <c r="H24" i="3"/>
  <c r="F15" i="6" s="1"/>
  <c r="K23" i="9"/>
  <c r="G24" i="4"/>
  <c r="G24" i="3"/>
  <c r="H25" i="2"/>
  <c r="F14" i="6" s="1"/>
  <c r="H24" i="4"/>
  <c r="F16" i="6" s="1"/>
  <c r="H25" i="9"/>
  <c r="F17" i="6" s="1"/>
  <c r="K19" i="9" l="1"/>
  <c r="K20" i="3"/>
  <c r="K21" i="2"/>
  <c r="K24" i="2"/>
  <c r="K22" i="3"/>
  <c r="K21" i="3"/>
  <c r="I24" i="3"/>
  <c r="K20" i="2"/>
  <c r="K19" i="2"/>
  <c r="I25" i="2"/>
  <c r="K19" i="4"/>
  <c r="K21" i="4"/>
  <c r="K23" i="4"/>
  <c r="K20" i="4"/>
  <c r="K22" i="4"/>
  <c r="K18" i="3"/>
  <c r="J24" i="3"/>
  <c r="K19" i="3"/>
  <c r="K23" i="3"/>
  <c r="K23" i="2"/>
  <c r="J25" i="2"/>
  <c r="K22" i="2"/>
  <c r="I24" i="4"/>
  <c r="K18" i="4"/>
  <c r="J24" i="4"/>
  <c r="K21" i="9"/>
  <c r="J25" i="9"/>
  <c r="K25" i="9" l="1"/>
  <c r="G17" i="6" s="1"/>
  <c r="K24" i="4"/>
  <c r="G16" i="6" s="1"/>
  <c r="K25" i="2"/>
  <c r="G14" i="6" s="1"/>
  <c r="K24" i="3"/>
  <c r="G15" i="6" s="1"/>
  <c r="G19" i="6" l="1"/>
</calcChain>
</file>

<file path=xl/sharedStrings.xml><?xml version="1.0" encoding="utf-8"?>
<sst xmlns="http://schemas.openxmlformats.org/spreadsheetml/2006/main" count="333" uniqueCount="109">
  <si>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</si>
  <si>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</si>
  <si>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</si>
  <si>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</si>
  <si>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</si>
  <si>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</si>
  <si>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</si>
  <si>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</si>
  <si>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</si>
  <si>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</si>
  <si>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</si>
  <si>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</si>
  <si>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</si>
  <si>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</si>
  <si>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</si>
  <si>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</si>
  <si>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</si>
  <si>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</si>
  <si>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</si>
  <si>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</si>
  <si>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</si>
  <si>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</si>
  <si>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</si>
  <si>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</si>
  <si>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</si>
  <si>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</si>
  <si>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</si>
  <si>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</si>
  <si>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</si>
  <si>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</si>
  <si>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</si>
  <si>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</si>
  <si>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</si>
  <si>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</si>
  <si>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</si>
  <si>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</si>
  <si>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</si>
  <si>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</si>
  <si>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</si>
  <si>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</si>
  <si>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</si>
  <si>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</si>
  <si>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</si>
  <si>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</si>
  <si>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</si>
  <si>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</si>
  <si>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</si>
  <si>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</si>
  <si>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</si>
  <si>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</si>
  <si>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</si>
  <si>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</si>
  <si>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</si>
  <si>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</si>
  <si>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</si>
  <si>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</si>
  <si>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j-i</t>
  </si>
  <si>
    <t>Aprēķinātā nodokļa starpības summa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</si>
  <si>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</si>
  <si>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</si>
  <si>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</si>
  <si>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</si>
  <si>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</si>
  <si>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</si>
  <si>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</si>
  <si>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</si>
  <si>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>Tabakas lapu nosaukums</t>
  </si>
  <si>
    <t xml:space="preserve">Tabakas lapu daudzums (g), kam jāpārrēķina nodokļa starpība </t>
  </si>
  <si>
    <t>Valsts budžeta ieņēmumu konta numurs</t>
  </si>
  <si>
    <t xml:space="preserve">Tabakas izstrādājumu nosaukums </t>
  </si>
  <si>
    <t>Aprēķinātā akcīzes nodokļa starpības summa kopā (EUR)</t>
  </si>
  <si>
    <t>LV80TREL1060000524000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</si>
  <si>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</si>
  <si>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</si>
  <si>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</si>
  <si>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</si>
  <si>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 xml:space="preserve"> līdz likmju maiņai (EUR)</t>
  </si>
  <si>
    <t>pēc likmju maiņas (EUR)</t>
  </si>
  <si>
    <t>KARSĒJAMĀS TABAKAS</t>
  </si>
  <si>
    <t>2. Ja tabakas izstrādājumu uzskaite tiek veikta pēc uzskaites kodiem (numuriem), tad uzskaitījumu var veikt papildu kolonnā "b".</t>
  </si>
  <si>
    <r>
      <t xml:space="preserve">3.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</si>
  <si>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4. Elektroniskajā dokumentā lūdzam aizpildīt tikai pelēkā krāsā iezīmētās ailes.</t>
  </si>
  <si>
    <t>Karsējamā tabaka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</si>
  <si>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</si>
  <si>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 "Cigāri un cigarillas", "Smalki sagriezta tabaka", "Smēķējamā tabaka","Tabakas lapas" un "Karsējamā tabaka").</t>
  </si>
  <si>
    <t>88,00/1000*h</t>
  </si>
  <si>
    <t>70,00/1000*h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</si>
  <si>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</si>
  <si>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</si>
  <si>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</si>
  <si>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</si>
  <si>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</si>
  <si>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</si>
  <si>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</si>
  <si>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</si>
  <si>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</si>
  <si>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</si>
  <si>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>Nodoklis par krājumā esošo cigāru un cigarillu daudzumu</t>
  </si>
  <si>
    <t xml:space="preserve"> 1.Tabulā,lūdzu ievadiet ailē "c" cigāru/cigarillu nosaukumu, ailē "d" un "f" inventarizācijas rezultātā fiksēto iepakojumu vienību skaitu un ailē "e" daudzumu vienā iepakojuma vienībā.</t>
  </si>
  <si>
    <t>95,20/1000*h</t>
  </si>
  <si>
    <t xml:space="preserve"> 1.Tabulā,lūdzu ievadiet ailē "c" tabakas nosaukumu, ailē "d" un "f" inventarizācijas rezultātā fiksēto iepakojumu vienību skaitu un ailē "e" daudzumu vienā iepakojuma vienībā.</t>
  </si>
  <si>
    <t>5.Pievienojot papildus rindas, pārliecinieties vai tajās darbojas iestrādātās formulas.</t>
  </si>
  <si>
    <t>Nodoklis par 1000 gab. līdz likmju maiņai  - EUR 88,00</t>
  </si>
  <si>
    <t>Nodoklis par 1000 gab. pēc likmju maiņas - EUR 95,20</t>
  </si>
  <si>
    <t>Nodoklis par 1000 gramiem līdz likmju maiņai  - EUR 70,00</t>
  </si>
  <si>
    <t>Nodoklis par 1000 gramiem pēc likmju maiņas - EUR 75,00</t>
  </si>
  <si>
    <t>75,00/1000*h</t>
  </si>
  <si>
    <t xml:space="preserve"> 1.Tabulā,lūdzu ievadiet ailē "c" tabakas lapu nosaukumu, ailē "d" un "f" inventarizācijas rezultātā fiksēto iepakojumu vienību skaitu un ailē "e" daudzumu vienā iepakojuma vienībā.</t>
  </si>
  <si>
    <t xml:space="preserve"> 1.Tabulā,lūdzu ievadiet ailē "c" karsējamās tabakas nosaukumu, ailē "d" un "f" inventarizācijas rezultātā fiksēto iepakojumu vienību skaitu un ailē "e" daudzumu vienā iepakojuma vienībā.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</si>
</sst>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2" fontId="2" fillId="0" borderId="0" xfId="1" applyNumberFormat="1" applyFont="1" applyBorder="1"/>
    <xf numFmtId="0" fontId="2" fillId="0" borderId="0" xfId="1" applyFont="1" applyBorder="1"/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6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17" fillId="0" borderId="0" xfId="0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3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4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5" xfId="1" applyNumberFormat="1" applyFont="1" applyFill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3" fontId="4" fillId="0" borderId="18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2" fontId="7" fillId="0" borderId="20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3" fontId="4" fillId="0" borderId="10" xfId="1" applyNumberFormat="1" applyFont="1" applyBorder="1" applyAlignment="1">
      <alignment horizontal="center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 applyProtection="1">
      <alignment vertical="center"/>
      <protection locked="0"/>
    </xf>
    <xf numFmtId="3" fontId="2" fillId="0" borderId="20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31" xfId="1" applyNumberFormat="1" applyFont="1" applyBorder="1" applyAlignment="1">
      <alignment horizontal="right" vertical="center"/>
    </xf>
    <xf numFmtId="0" fontId="9" fillId="0" borderId="29" xfId="1" applyFont="1" applyBorder="1" applyAlignment="1" applyProtection="1">
      <alignment wrapText="1"/>
      <protection locked="0"/>
    </xf>
    <xf numFmtId="2" fontId="19" fillId="0" borderId="29" xfId="1" applyNumberFormat="1" applyFont="1" applyBorder="1" applyAlignment="1" applyProtection="1">
      <alignment vertical="center"/>
      <protection locked="0"/>
    </xf>
    <xf numFmtId="0" fontId="2" fillId="3" borderId="15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3" fontId="2" fillId="3" borderId="35" xfId="1" applyNumberFormat="1" applyFont="1" applyFill="1" applyBorder="1" applyAlignment="1">
      <alignment horizontal="right"/>
    </xf>
    <xf numFmtId="3" fontId="2" fillId="3" borderId="36" xfId="1" applyNumberFormat="1" applyFont="1" applyFill="1" applyBorder="1" applyAlignment="1">
      <alignment horizontal="right"/>
    </xf>
    <xf numFmtId="0" fontId="0" fillId="3" borderId="20" xfId="0" applyFill="1" applyBorder="1"/>
    <xf numFmtId="0" fontId="0" fillId="3" borderId="11" xfId="0" applyFill="1" applyBorder="1"/>
    <xf numFmtId="0" fontId="0" fillId="3" borderId="37" xfId="0" applyFill="1" applyBorder="1"/>
    <xf numFmtId="0" fontId="20" fillId="0" borderId="0" xfId="1" applyFont="1" applyFill="1" applyAlignment="1">
      <alignment horizontal="left" wrapText="1"/>
    </xf>
    <xf numFmtId="0" fontId="2" fillId="3" borderId="35" xfId="1" applyNumberFormat="1" applyFont="1" applyFill="1" applyBorder="1" applyAlignment="1">
      <alignment horizontal="right"/>
    </xf>
    <xf numFmtId="0" fontId="0" fillId="3" borderId="3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10" fillId="0" borderId="21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33" xfId="1" applyBorder="1" applyAlignment="1"/>
    <xf numFmtId="0" fontId="1" fillId="0" borderId="22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3" fillId="0" borderId="0" xfId="1" applyFont="1" applyAlignment="1">
      <alignment horizontal="righ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0" xfId="1" applyFont="1" applyAlignment="1"/>
    <xf numFmtId="0" fontId="4" fillId="0" borderId="21" xfId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3" fillId="0" borderId="34" xfId="1" applyFont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0" fillId="0" borderId="0" xfId="1" applyFont="1" applyFill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2" fillId="0" borderId="4" xfId="1" applyFont="1" applyBorder="1" applyAlignment="1"/>
    <xf numFmtId="0" fontId="2" fillId="0" borderId="33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0" fontId="5" fillId="0" borderId="0" xfId="1" applyFont="1" applyAlignment="1">
      <alignment horizontal="left"/>
    </xf>
    <xf numFmtId="0" fontId="14" fillId="0" borderId="0" xfId="1" applyFont="1" applyAlignment="1">
      <alignment horizontal="left" wrapText="1"/>
    </xf>
    <xf numFmtId="0" fontId="13" fillId="0" borderId="22" xfId="1" applyFont="1" applyBorder="1" applyAlignment="1">
      <alignment horizontal="right"/>
    </xf>
    <xf numFmtId="49" fontId="8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3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3" xfId="1" applyFont="1" applyBorder="1" applyAlignment="1" applyProtection="1">
      <alignment horizontal="left" vertical="top" wrapText="1"/>
      <protection locked="0"/>
    </xf>
    <xf numFmtId="0" fontId="9" fillId="0" borderId="24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13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</row>
    <row r="2" spans="1:15" ht="16.5" customHeight="1" x14ac:dyDescent="0.25">
      <c r="A2" s="159" t="s">
        <v>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53"/>
      <c r="M2" s="53"/>
    </row>
    <row r="3" spans="1:15" ht="15.75" customHeight="1" x14ac:dyDescent="0.2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O3" s="20"/>
    </row>
    <row r="4" spans="1:15" ht="17.25" customHeight="1" x14ac:dyDescent="0.25">
      <c r="A4" s="159" t="s">
        <v>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O4" s="29"/>
    </row>
    <row r="5" spans="1:15" ht="15.75" customHeight="1" x14ac:dyDescent="0.25">
      <c r="A5" s="159" t="s">
        <v>81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60"/>
      <c r="M5" s="60"/>
    </row>
    <row r="6" spans="1:15" ht="15.75" x14ac:dyDescent="0.25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5" ht="15.75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5" ht="15.75" customHeight="1" x14ac:dyDescent="0.2">
      <c r="A8" s="139"/>
      <c r="B8" s="139"/>
      <c r="C8" s="139"/>
      <c r="D8" s="139"/>
      <c r="E8" s="15"/>
      <c r="F8" s="139"/>
      <c r="G8" s="139"/>
      <c r="H8" s="139"/>
      <c r="I8" s="139"/>
      <c r="J8" s="139"/>
      <c r="K8" s="4"/>
    </row>
    <row r="9" spans="1:15" x14ac:dyDescent="0.2">
      <c r="A9" s="140" t="s">
        <v>1</v>
      </c>
      <c r="B9" s="140"/>
      <c r="C9" s="140"/>
      <c r="D9" s="140"/>
      <c r="E9" s="15"/>
      <c r="F9" s="140" t="s">
        <v>2</v>
      </c>
      <c r="G9" s="140"/>
      <c r="H9" s="140"/>
      <c r="I9" s="140"/>
      <c r="J9" s="140"/>
      <c r="K9" s="4"/>
    </row>
    <row r="10" spans="1:15" ht="18.75" x14ac:dyDescent="0.3">
      <c r="A10" s="162" t="s">
        <v>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2"/>
    </row>
    <row r="11" spans="1:15" ht="18.75" x14ac:dyDescent="0.3">
      <c r="A11" s="142" t="s">
        <v>28</v>
      </c>
      <c r="B11" s="143"/>
      <c r="C11" s="143"/>
      <c r="D11" s="143"/>
      <c r="E11" s="143"/>
      <c r="F11" s="143"/>
      <c r="G11" s="143"/>
      <c r="H11" s="16"/>
      <c r="I11" s="63"/>
      <c r="J11" s="6"/>
    </row>
    <row r="12" spans="1:15" ht="15.75" x14ac:dyDescent="0.25">
      <c r="A12" s="3" t="s">
        <v>3</v>
      </c>
      <c r="B12" s="9"/>
      <c r="C12" s="9"/>
      <c r="D12" s="141" t="s">
        <v>4</v>
      </c>
      <c r="E12" s="141"/>
      <c r="F12" s="164"/>
      <c r="G12" s="164"/>
      <c r="H12" s="164"/>
      <c r="I12" s="11"/>
      <c r="J12" s="86"/>
      <c r="K12" s="11"/>
    </row>
    <row r="13" spans="1:15" ht="14.25" customHeight="1" x14ac:dyDescent="0.3">
      <c r="A13" s="1"/>
      <c r="B13" s="10"/>
      <c r="C13" s="13" t="s">
        <v>5</v>
      </c>
      <c r="D13" s="12"/>
      <c r="E13" s="17"/>
      <c r="F13" s="165" t="s">
        <v>6</v>
      </c>
      <c r="G13" s="165"/>
      <c r="H13" s="165"/>
      <c r="I13" s="87" t="s">
        <v>102</v>
      </c>
      <c r="J13" s="87"/>
      <c r="K13" s="87"/>
    </row>
    <row r="14" spans="1:15" ht="13.5" thickBot="1" x14ac:dyDescent="0.25">
      <c r="A14" s="1"/>
      <c r="B14" s="1"/>
      <c r="C14" s="1"/>
      <c r="D14" s="1"/>
      <c r="E14" s="1"/>
      <c r="F14" s="1"/>
      <c r="G14" s="23"/>
      <c r="H14" s="1"/>
      <c r="I14" s="87" t="s">
        <v>103</v>
      </c>
      <c r="J14" s="88"/>
      <c r="K14" s="88"/>
    </row>
    <row r="15" spans="1:15" ht="54.75" customHeight="1" thickBot="1" x14ac:dyDescent="0.25">
      <c r="A15" s="146" t="s">
        <v>7</v>
      </c>
      <c r="B15" s="148" t="s">
        <v>29</v>
      </c>
      <c r="C15" s="150" t="s">
        <v>30</v>
      </c>
      <c r="D15" s="146" t="s">
        <v>54</v>
      </c>
      <c r="E15" s="160" t="s">
        <v>31</v>
      </c>
      <c r="F15" s="160" t="s">
        <v>32</v>
      </c>
      <c r="G15" s="160" t="s">
        <v>58</v>
      </c>
      <c r="H15" s="160" t="s">
        <v>59</v>
      </c>
      <c r="I15" s="144" t="s">
        <v>97</v>
      </c>
      <c r="J15" s="145"/>
      <c r="K15" s="160" t="s">
        <v>60</v>
      </c>
    </row>
    <row r="16" spans="1:15" ht="69" customHeight="1" thickBot="1" x14ac:dyDescent="0.25">
      <c r="A16" s="147"/>
      <c r="B16" s="149"/>
      <c r="C16" s="151"/>
      <c r="D16" s="147"/>
      <c r="E16" s="161"/>
      <c r="F16" s="161"/>
      <c r="G16" s="161"/>
      <c r="H16" s="161"/>
      <c r="I16" s="44" t="s">
        <v>76</v>
      </c>
      <c r="J16" s="48" t="s">
        <v>77</v>
      </c>
      <c r="K16" s="161"/>
    </row>
    <row r="17" spans="1:11" ht="15.75" thickBot="1" x14ac:dyDescent="0.25">
      <c r="A17" s="40" t="s">
        <v>8</v>
      </c>
      <c r="B17" s="41" t="s">
        <v>9</v>
      </c>
      <c r="C17" s="42" t="s">
        <v>10</v>
      </c>
      <c r="D17" s="42" t="s">
        <v>11</v>
      </c>
      <c r="E17" s="40" t="s">
        <v>12</v>
      </c>
      <c r="F17" s="43" t="s">
        <v>13</v>
      </c>
      <c r="G17" s="48" t="s">
        <v>14</v>
      </c>
      <c r="H17" s="43" t="s">
        <v>15</v>
      </c>
      <c r="I17" s="71" t="s">
        <v>16</v>
      </c>
      <c r="J17" s="43" t="s">
        <v>17</v>
      </c>
      <c r="K17" s="43" t="s">
        <v>18</v>
      </c>
    </row>
    <row r="18" spans="1:11" ht="13.5" thickBot="1" x14ac:dyDescent="0.25">
      <c r="A18" s="135" t="s">
        <v>19</v>
      </c>
      <c r="B18" s="136"/>
      <c r="C18" s="137"/>
      <c r="D18" s="136"/>
      <c r="E18" s="136"/>
      <c r="F18" s="138"/>
      <c r="G18" s="68" t="s">
        <v>47</v>
      </c>
      <c r="H18" s="46" t="s">
        <v>46</v>
      </c>
      <c r="I18" s="72" t="s">
        <v>85</v>
      </c>
      <c r="J18" s="47" t="s">
        <v>99</v>
      </c>
      <c r="K18" s="46" t="s">
        <v>56</v>
      </c>
    </row>
    <row r="19" spans="1:11" x14ac:dyDescent="0.2">
      <c r="A19" s="38">
        <v>1</v>
      </c>
      <c r="B19" s="121"/>
      <c r="C19" s="125"/>
      <c r="D19" s="123"/>
      <c r="E19" s="59"/>
      <c r="F19" s="59"/>
      <c r="G19" s="69">
        <f t="shared" ref="G19:G24" si="0">IF(D19-F19&gt;=0,D19-F19,0)</f>
        <v>0</v>
      </c>
      <c r="H19" s="70">
        <f>G19*E19</f>
        <v>0</v>
      </c>
      <c r="I19" s="52">
        <f>ROUND(88/1000*H19, 2)</f>
        <v>0</v>
      </c>
      <c r="J19" s="52">
        <f>ROUND(95.2/1000*H19, 2)</f>
        <v>0</v>
      </c>
      <c r="K19" s="54">
        <f>ROUND(J19-I19, 2)</f>
        <v>0</v>
      </c>
    </row>
    <row r="20" spans="1:11" x14ac:dyDescent="0.2">
      <c r="A20" s="39">
        <v>2</v>
      </c>
      <c r="B20" s="122"/>
      <c r="C20" s="126"/>
      <c r="D20" s="124"/>
      <c r="E20" s="58"/>
      <c r="F20" s="58"/>
      <c r="G20" s="69">
        <f t="shared" si="0"/>
        <v>0</v>
      </c>
      <c r="H20" s="70">
        <f t="shared" ref="H20:H24" si="1">G20*E20</f>
        <v>0</v>
      </c>
      <c r="I20" s="52">
        <f t="shared" ref="I20:I24" si="2">ROUND(88/1000*H20, 2)</f>
        <v>0</v>
      </c>
      <c r="J20" s="52">
        <f t="shared" ref="J20:J24" si="3">ROUND(95.2/1000*H20, 2)</f>
        <v>0</v>
      </c>
      <c r="K20" s="54">
        <f t="shared" ref="K20:K24" si="4">ROUND(J20-I20, 2)</f>
        <v>0</v>
      </c>
    </row>
    <row r="21" spans="1:11" x14ac:dyDescent="0.2">
      <c r="A21" s="39">
        <v>3</v>
      </c>
      <c r="B21" s="122"/>
      <c r="C21" s="126"/>
      <c r="D21" s="124"/>
      <c r="E21" s="58"/>
      <c r="F21" s="58"/>
      <c r="G21" s="69">
        <f t="shared" si="0"/>
        <v>0</v>
      </c>
      <c r="H21" s="70">
        <f t="shared" si="1"/>
        <v>0</v>
      </c>
      <c r="I21" s="52">
        <f t="shared" si="2"/>
        <v>0</v>
      </c>
      <c r="J21" s="52">
        <f t="shared" si="3"/>
        <v>0</v>
      </c>
      <c r="K21" s="54">
        <f>ROUND(J21-I21, 2)</f>
        <v>0</v>
      </c>
    </row>
    <row r="22" spans="1:11" x14ac:dyDescent="0.2">
      <c r="A22" s="39">
        <v>4</v>
      </c>
      <c r="B22" s="122"/>
      <c r="C22" s="126"/>
      <c r="D22" s="124"/>
      <c r="E22" s="58"/>
      <c r="F22" s="58"/>
      <c r="G22" s="69">
        <f t="shared" si="0"/>
        <v>0</v>
      </c>
      <c r="H22" s="70">
        <f t="shared" si="1"/>
        <v>0</v>
      </c>
      <c r="I22" s="52">
        <f t="shared" si="2"/>
        <v>0</v>
      </c>
      <c r="J22" s="52">
        <f t="shared" si="3"/>
        <v>0</v>
      </c>
      <c r="K22" s="54">
        <f t="shared" si="4"/>
        <v>0</v>
      </c>
    </row>
    <row r="23" spans="1:11" x14ac:dyDescent="0.2">
      <c r="A23" s="39">
        <v>5</v>
      </c>
      <c r="B23" s="122"/>
      <c r="C23" s="126"/>
      <c r="D23" s="124"/>
      <c r="E23" s="58"/>
      <c r="F23" s="58"/>
      <c r="G23" s="69">
        <f t="shared" si="0"/>
        <v>0</v>
      </c>
      <c r="H23" s="70">
        <f t="shared" si="1"/>
        <v>0</v>
      </c>
      <c r="I23" s="52">
        <f t="shared" si="2"/>
        <v>0</v>
      </c>
      <c r="J23" s="52">
        <f t="shared" si="3"/>
        <v>0</v>
      </c>
      <c r="K23" s="54">
        <f t="shared" si="4"/>
        <v>0</v>
      </c>
    </row>
    <row r="24" spans="1:11" ht="13.5" thickBot="1" x14ac:dyDescent="0.25">
      <c r="A24" s="39">
        <v>6</v>
      </c>
      <c r="B24" s="122"/>
      <c r="C24" s="127"/>
      <c r="D24" s="124"/>
      <c r="E24" s="58"/>
      <c r="F24" s="58"/>
      <c r="G24" s="69">
        <f t="shared" si="0"/>
        <v>0</v>
      </c>
      <c r="H24" s="70">
        <f t="shared" si="1"/>
        <v>0</v>
      </c>
      <c r="I24" s="52">
        <f t="shared" si="2"/>
        <v>0</v>
      </c>
      <c r="J24" s="52">
        <f t="shared" si="3"/>
        <v>0</v>
      </c>
      <c r="K24" s="54">
        <f t="shared" si="4"/>
        <v>0</v>
      </c>
    </row>
    <row r="25" spans="1:11" ht="13.5" thickBot="1" x14ac:dyDescent="0.25">
      <c r="A25" s="154" t="s">
        <v>33</v>
      </c>
      <c r="B25" s="155"/>
      <c r="C25" s="156"/>
      <c r="D25" s="90">
        <f>SUM(D19:D24)</f>
        <v>0</v>
      </c>
      <c r="E25" s="92" t="s">
        <v>20</v>
      </c>
      <c r="F25" s="91">
        <f t="shared" ref="F25:K25" si="5">SUM(F19:F24)</f>
        <v>0</v>
      </c>
      <c r="G25" s="89">
        <f t="shared" si="5"/>
        <v>0</v>
      </c>
      <c r="H25" s="55">
        <f t="shared" si="5"/>
        <v>0</v>
      </c>
      <c r="I25" s="74">
        <f t="shared" si="5"/>
        <v>0</v>
      </c>
      <c r="J25" s="74">
        <f t="shared" si="5"/>
        <v>0</v>
      </c>
      <c r="K25" s="74">
        <f t="shared" si="5"/>
        <v>0</v>
      </c>
    </row>
    <row r="26" spans="1:11" x14ac:dyDescent="0.2">
      <c r="A26" s="1"/>
      <c r="B26" s="1"/>
      <c r="C26" s="18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53" t="s">
        <v>21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5.75" x14ac:dyDescent="0.25">
      <c r="A28" s="153" t="s">
        <v>22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ht="12.75" customHeight="1" x14ac:dyDescent="0.25">
      <c r="A29" s="152"/>
      <c r="B29" s="152"/>
      <c r="C29" s="152"/>
      <c r="D29" s="152"/>
      <c r="E29" s="8"/>
      <c r="F29" s="8"/>
      <c r="G29" s="8"/>
      <c r="H29" s="8"/>
      <c r="I29" s="8"/>
      <c r="J29" s="8"/>
      <c r="K29" s="8"/>
    </row>
    <row r="30" spans="1:11" x14ac:dyDescent="0.2">
      <c r="A30" s="140" t="s">
        <v>23</v>
      </c>
      <c r="B30" s="140"/>
      <c r="C30" s="140"/>
      <c r="D30" s="140"/>
      <c r="E30" s="157" t="s">
        <v>24</v>
      </c>
      <c r="F30" s="157"/>
      <c r="G30" s="157"/>
      <c r="H30" s="157"/>
      <c r="I30" s="62"/>
      <c r="J30" s="109" t="s">
        <v>25</v>
      </c>
      <c r="K30" s="109"/>
    </row>
    <row r="31" spans="1:11" ht="13.5" customHeight="1" x14ac:dyDescent="0.25">
      <c r="A31" s="153" t="s">
        <v>26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3.5" customHeight="1" x14ac:dyDescent="0.25">
      <c r="A32" s="152"/>
      <c r="B32" s="152"/>
      <c r="C32" s="152"/>
      <c r="D32" s="152"/>
      <c r="E32" s="8"/>
      <c r="F32" s="8"/>
      <c r="G32" s="8"/>
      <c r="H32" s="8"/>
      <c r="I32" s="8"/>
      <c r="J32" s="8"/>
      <c r="K32" s="8"/>
    </row>
    <row r="33" spans="1:11" x14ac:dyDescent="0.2">
      <c r="A33" s="140" t="s">
        <v>23</v>
      </c>
      <c r="B33" s="140"/>
      <c r="C33" s="140"/>
      <c r="D33" s="140"/>
      <c r="E33" s="157" t="s">
        <v>24</v>
      </c>
      <c r="F33" s="157"/>
      <c r="G33" s="157"/>
      <c r="H33" s="157"/>
      <c r="I33" s="62"/>
      <c r="J33" s="109" t="s">
        <v>25</v>
      </c>
      <c r="K33" s="109"/>
    </row>
    <row r="34" spans="1:11" ht="14.25" customHeight="1" x14ac:dyDescent="0.25">
      <c r="A34" s="152"/>
      <c r="B34" s="152"/>
      <c r="C34" s="152"/>
      <c r="D34" s="152"/>
      <c r="E34" s="8"/>
      <c r="F34" s="8"/>
      <c r="G34" s="8"/>
      <c r="H34" s="8"/>
      <c r="I34" s="8"/>
      <c r="J34" s="8"/>
      <c r="K34" s="8"/>
    </row>
    <row r="35" spans="1:11" x14ac:dyDescent="0.2">
      <c r="A35" s="140" t="s">
        <v>23</v>
      </c>
      <c r="B35" s="140"/>
      <c r="C35" s="140"/>
      <c r="D35" s="140"/>
      <c r="E35" s="157" t="s">
        <v>24</v>
      </c>
      <c r="F35" s="157"/>
      <c r="G35" s="157"/>
      <c r="H35" s="157"/>
      <c r="I35" s="62"/>
      <c r="J35" s="109" t="s">
        <v>25</v>
      </c>
      <c r="K35" s="109"/>
    </row>
    <row r="36" spans="1:11" ht="11.25" customHeight="1" x14ac:dyDescent="0.25">
      <c r="A36" s="152"/>
      <c r="B36" s="152"/>
      <c r="C36" s="152"/>
      <c r="D36" s="152"/>
      <c r="E36" s="8"/>
      <c r="F36" s="8"/>
      <c r="G36" s="8"/>
      <c r="H36" s="8"/>
      <c r="I36" s="8"/>
      <c r="J36" s="8"/>
      <c r="K36" s="8"/>
    </row>
    <row r="37" spans="1:11" x14ac:dyDescent="0.2">
      <c r="A37" s="140" t="s">
        <v>23</v>
      </c>
      <c r="B37" s="140"/>
      <c r="C37" s="140"/>
      <c r="D37" s="140"/>
      <c r="E37" s="157" t="s">
        <v>24</v>
      </c>
      <c r="F37" s="157"/>
      <c r="G37" s="157"/>
      <c r="H37" s="157"/>
      <c r="I37" s="62"/>
      <c r="J37" s="109" t="s">
        <v>25</v>
      </c>
      <c r="K37" s="109"/>
    </row>
  </sheetData>
  <mergeCells count="42">
    <mergeCell ref="A1:J1"/>
    <mergeCell ref="A2:K2"/>
    <mergeCell ref="A3:K3"/>
    <mergeCell ref="K15:K16"/>
    <mergeCell ref="A8:D8"/>
    <mergeCell ref="F9:J9"/>
    <mergeCell ref="A10:J10"/>
    <mergeCell ref="E15:E16"/>
    <mergeCell ref="F15:F16"/>
    <mergeCell ref="G15:G16"/>
    <mergeCell ref="H15:H16"/>
    <mergeCell ref="A6:K6"/>
    <mergeCell ref="A4:K4"/>
    <mergeCell ref="A5:K5"/>
    <mergeCell ref="F12:H12"/>
    <mergeCell ref="F13:H13"/>
    <mergeCell ref="A36:D36"/>
    <mergeCell ref="A33:D33"/>
    <mergeCell ref="A37:D37"/>
    <mergeCell ref="A34:D34"/>
    <mergeCell ref="E37:H37"/>
    <mergeCell ref="E33:H33"/>
    <mergeCell ref="A35:D35"/>
    <mergeCell ref="E35:H35"/>
    <mergeCell ref="A32:D32"/>
    <mergeCell ref="A27:K27"/>
    <mergeCell ref="A25:C25"/>
    <mergeCell ref="A29:D29"/>
    <mergeCell ref="A28:K28"/>
    <mergeCell ref="A30:D30"/>
    <mergeCell ref="E30:H30"/>
    <mergeCell ref="A31:K31"/>
    <mergeCell ref="A18:F18"/>
    <mergeCell ref="F8:J8"/>
    <mergeCell ref="A9:D9"/>
    <mergeCell ref="D12:E12"/>
    <mergeCell ref="A11:G11"/>
    <mergeCell ref="I15:J15"/>
    <mergeCell ref="A15:A16"/>
    <mergeCell ref="B15:B16"/>
    <mergeCell ref="C15:C16"/>
    <mergeCell ref="D15:D16"/>
  </mergeCells>
  <conditionalFormatting sqref="G19:K24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3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2020.gada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activeCell="A15" sqref="A15"/>
    </sheetView>
  </sheetViews>
  <sheetFormatPr defaultRowHeight="12.75" x14ac:dyDescent="0.2"/>
  <cols>
    <col min="1" max="1" width="5.28515625" style="32" customWidth="1"/>
    <col min="2" max="2" width="9" style="32" customWidth="1"/>
    <col min="3" max="3" width="21.5703125" style="32" customWidth="1"/>
    <col min="4" max="4" width="11.85546875" style="32" customWidth="1"/>
    <col min="5" max="5" width="10.42578125" style="32" customWidth="1"/>
    <col min="6" max="6" width="15.28515625" style="32" customWidth="1"/>
    <col min="7" max="7" width="12.85546875" style="32" customWidth="1"/>
    <col min="8" max="11" width="18.42578125" style="32" customWidth="1"/>
    <col min="12" max="12" width="10.28515625" style="32" customWidth="1"/>
    <col min="13" max="13" width="12.5703125" style="32" customWidth="1"/>
    <col min="14" max="16384" width="9.140625" style="32"/>
  </cols>
  <sheetData>
    <row r="1" spans="1:13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13" ht="15.75" customHeight="1" x14ac:dyDescent="0.25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08"/>
      <c r="M2" s="108"/>
    </row>
    <row r="3" spans="1:13" ht="18" customHeight="1" x14ac:dyDescent="0.2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6"/>
      <c r="M3" s="166"/>
    </row>
    <row r="4" spans="1:13" ht="18" customHeight="1" x14ac:dyDescent="0.25">
      <c r="A4" s="159" t="s">
        <v>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07"/>
      <c r="M4" s="107"/>
    </row>
    <row r="5" spans="1:13" ht="15.75" customHeight="1" x14ac:dyDescent="0.25">
      <c r="A5" s="159" t="s">
        <v>81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08"/>
      <c r="M5" s="108"/>
    </row>
    <row r="6" spans="1:13" ht="18" customHeight="1" x14ac:dyDescent="0.25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06"/>
      <c r="M6" s="106"/>
    </row>
    <row r="7" spans="1:13" ht="13.5" customHeight="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  <c r="L7" s="4"/>
    </row>
    <row r="8" spans="1:13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  <c r="L8" s="4"/>
    </row>
    <row r="9" spans="1:13" ht="18.75" x14ac:dyDescent="0.3">
      <c r="A9" s="162" t="s">
        <v>34</v>
      </c>
      <c r="B9" s="162"/>
      <c r="C9" s="162"/>
      <c r="D9" s="162"/>
      <c r="E9" s="162"/>
      <c r="F9" s="162"/>
      <c r="G9" s="162"/>
      <c r="H9" s="162"/>
      <c r="I9" s="162"/>
      <c r="J9" s="162"/>
      <c r="K9" s="2"/>
      <c r="L9" s="2"/>
    </row>
    <row r="10" spans="1:13" ht="18.75" x14ac:dyDescent="0.3">
      <c r="A10" s="142" t="s">
        <v>28</v>
      </c>
      <c r="B10" s="172"/>
      <c r="C10" s="172"/>
      <c r="D10" s="172"/>
      <c r="E10" s="172"/>
      <c r="F10" s="172"/>
      <c r="G10" s="172"/>
      <c r="H10" s="16"/>
      <c r="I10" s="63"/>
    </row>
    <row r="11" spans="1:13" ht="15" customHeight="1" x14ac:dyDescent="0.3">
      <c r="A11" s="67"/>
      <c r="B11" s="67"/>
      <c r="C11" s="67"/>
      <c r="D11" s="67"/>
      <c r="E11" s="67"/>
      <c r="F11" s="67"/>
      <c r="G11" s="67"/>
      <c r="H11" s="67"/>
      <c r="I11" s="67"/>
    </row>
    <row r="12" spans="1:13" ht="15.75" x14ac:dyDescent="0.25">
      <c r="A12" s="3" t="s">
        <v>3</v>
      </c>
      <c r="B12" s="9"/>
      <c r="C12" s="9"/>
      <c r="D12" s="141" t="s">
        <v>4</v>
      </c>
      <c r="E12" s="141"/>
      <c r="F12" s="164"/>
      <c r="G12" s="164"/>
      <c r="H12" s="164"/>
      <c r="I12" s="11"/>
      <c r="J12" s="86"/>
      <c r="K12" s="11"/>
    </row>
    <row r="13" spans="1:13" ht="15.75" customHeight="1" x14ac:dyDescent="0.3">
      <c r="A13" s="4"/>
      <c r="B13" s="10"/>
      <c r="C13" s="13" t="s">
        <v>5</v>
      </c>
      <c r="D13" s="12"/>
      <c r="E13" s="17"/>
      <c r="F13" s="165" t="s">
        <v>6</v>
      </c>
      <c r="G13" s="165"/>
      <c r="H13" s="165"/>
      <c r="I13" s="87" t="s">
        <v>104</v>
      </c>
      <c r="J13" s="87"/>
      <c r="K13" s="87"/>
    </row>
    <row r="14" spans="1:13" ht="15.75" customHeight="1" thickBot="1" x14ac:dyDescent="0.25">
      <c r="A14" s="4"/>
      <c r="B14" s="4"/>
      <c r="C14" s="4"/>
      <c r="D14" s="4"/>
      <c r="E14" s="4"/>
      <c r="F14" s="23"/>
      <c r="G14" s="23"/>
      <c r="H14" s="23"/>
      <c r="I14" s="87" t="s">
        <v>105</v>
      </c>
      <c r="J14" s="88"/>
      <c r="K14" s="88"/>
      <c r="M14" s="4"/>
    </row>
    <row r="15" spans="1:13" ht="103.5" customHeight="1" thickBot="1" x14ac:dyDescent="0.25">
      <c r="A15" s="40" t="s">
        <v>7</v>
      </c>
      <c r="B15" s="41" t="s">
        <v>29</v>
      </c>
      <c r="C15" s="42" t="s">
        <v>35</v>
      </c>
      <c r="D15" s="40" t="s">
        <v>55</v>
      </c>
      <c r="E15" s="43" t="s">
        <v>36</v>
      </c>
      <c r="F15" s="48" t="s">
        <v>48</v>
      </c>
      <c r="G15" s="43" t="s">
        <v>58</v>
      </c>
      <c r="H15" s="80" t="s">
        <v>61</v>
      </c>
      <c r="I15" s="43" t="s">
        <v>95</v>
      </c>
      <c r="J15" s="44" t="s">
        <v>96</v>
      </c>
      <c r="K15" s="43" t="s">
        <v>60</v>
      </c>
    </row>
    <row r="16" spans="1:13" ht="15.75" thickBot="1" x14ac:dyDescent="0.25">
      <c r="A16" s="40" t="s">
        <v>8</v>
      </c>
      <c r="B16" s="41" t="s">
        <v>9</v>
      </c>
      <c r="C16" s="42" t="s">
        <v>10</v>
      </c>
      <c r="D16" s="42" t="s">
        <v>11</v>
      </c>
      <c r="E16" s="40" t="s">
        <v>12</v>
      </c>
      <c r="F16" s="48" t="s">
        <v>13</v>
      </c>
      <c r="G16" s="43" t="s">
        <v>14</v>
      </c>
      <c r="H16" s="80" t="s">
        <v>15</v>
      </c>
      <c r="I16" s="64" t="s">
        <v>16</v>
      </c>
      <c r="J16" s="44" t="s">
        <v>17</v>
      </c>
      <c r="K16" s="43" t="s">
        <v>18</v>
      </c>
    </row>
    <row r="17" spans="1:13" ht="13.5" thickBot="1" x14ac:dyDescent="0.25">
      <c r="A17" s="135" t="s">
        <v>19</v>
      </c>
      <c r="B17" s="169"/>
      <c r="C17" s="170"/>
      <c r="D17" s="169"/>
      <c r="E17" s="169"/>
      <c r="F17" s="171"/>
      <c r="G17" s="46" t="s">
        <v>47</v>
      </c>
      <c r="H17" s="81" t="s">
        <v>46</v>
      </c>
      <c r="I17" s="65" t="s">
        <v>86</v>
      </c>
      <c r="J17" s="79" t="s">
        <v>106</v>
      </c>
      <c r="K17" s="46" t="s">
        <v>56</v>
      </c>
    </row>
    <row r="18" spans="1:13" x14ac:dyDescent="0.2">
      <c r="A18" s="38">
        <v>1</v>
      </c>
      <c r="B18" s="121"/>
      <c r="C18" s="125"/>
      <c r="D18" s="123"/>
      <c r="E18" s="59"/>
      <c r="F18" s="77"/>
      <c r="G18" s="70">
        <f>IF(D18-F18&gt;=0,D18-F18,0)</f>
        <v>0</v>
      </c>
      <c r="H18" s="82">
        <f>ROUND(G18*E18, 0)</f>
        <v>0</v>
      </c>
      <c r="I18" s="54">
        <f>ROUND(70/1000*H18, 2)</f>
        <v>0</v>
      </c>
      <c r="J18" s="84">
        <f>ROUND(75/1000*H18, 2)</f>
        <v>0</v>
      </c>
      <c r="K18" s="54">
        <f>ROUND(J18-I18, 2)</f>
        <v>0</v>
      </c>
    </row>
    <row r="19" spans="1:13" x14ac:dyDescent="0.2">
      <c r="A19" s="39">
        <v>2</v>
      </c>
      <c r="B19" s="122"/>
      <c r="C19" s="126"/>
      <c r="D19" s="123"/>
      <c r="E19" s="59"/>
      <c r="F19" s="66"/>
      <c r="G19" s="70">
        <f t="shared" ref="G19:G23" si="0">IF(D19-F19&gt;=0,D19-F19,0)</f>
        <v>0</v>
      </c>
      <c r="H19" s="82">
        <f t="shared" ref="H19:H23" si="1">ROUND(G19*E19, 0)</f>
        <v>0</v>
      </c>
      <c r="I19" s="54">
        <f t="shared" ref="I19:I23" si="2">ROUND(70/1000*H19, 2)</f>
        <v>0</v>
      </c>
      <c r="J19" s="84">
        <f t="shared" ref="J19:J23" si="3">ROUND(75/1000*H19, 2)</f>
        <v>0</v>
      </c>
      <c r="K19" s="54">
        <f t="shared" ref="K19:K23" si="4">ROUND(J19-I19, 2)</f>
        <v>0</v>
      </c>
    </row>
    <row r="20" spans="1:13" x14ac:dyDescent="0.2">
      <c r="A20" s="39">
        <v>3</v>
      </c>
      <c r="B20" s="122"/>
      <c r="C20" s="126"/>
      <c r="D20" s="123"/>
      <c r="E20" s="59"/>
      <c r="F20" s="66"/>
      <c r="G20" s="70">
        <f t="shared" si="0"/>
        <v>0</v>
      </c>
      <c r="H20" s="82">
        <f t="shared" si="1"/>
        <v>0</v>
      </c>
      <c r="I20" s="54">
        <f t="shared" si="2"/>
        <v>0</v>
      </c>
      <c r="J20" s="84">
        <f t="shared" si="3"/>
        <v>0</v>
      </c>
      <c r="K20" s="54">
        <f t="shared" si="4"/>
        <v>0</v>
      </c>
    </row>
    <row r="21" spans="1:13" x14ac:dyDescent="0.2">
      <c r="A21" s="39">
        <v>4</v>
      </c>
      <c r="B21" s="122"/>
      <c r="C21" s="126"/>
      <c r="D21" s="123"/>
      <c r="E21" s="59"/>
      <c r="F21" s="66"/>
      <c r="G21" s="70">
        <f t="shared" si="0"/>
        <v>0</v>
      </c>
      <c r="H21" s="82">
        <f t="shared" si="1"/>
        <v>0</v>
      </c>
      <c r="I21" s="54">
        <f t="shared" si="2"/>
        <v>0</v>
      </c>
      <c r="J21" s="84">
        <f t="shared" si="3"/>
        <v>0</v>
      </c>
      <c r="K21" s="54">
        <f t="shared" si="4"/>
        <v>0</v>
      </c>
    </row>
    <row r="22" spans="1:13" x14ac:dyDescent="0.2">
      <c r="A22" s="39">
        <v>5</v>
      </c>
      <c r="B22" s="122"/>
      <c r="C22" s="126"/>
      <c r="D22" s="123"/>
      <c r="E22" s="59"/>
      <c r="F22" s="66"/>
      <c r="G22" s="70">
        <f t="shared" si="0"/>
        <v>0</v>
      </c>
      <c r="H22" s="82">
        <f t="shared" si="1"/>
        <v>0</v>
      </c>
      <c r="I22" s="54">
        <f t="shared" si="2"/>
        <v>0</v>
      </c>
      <c r="J22" s="84">
        <f t="shared" si="3"/>
        <v>0</v>
      </c>
      <c r="K22" s="54">
        <f t="shared" si="4"/>
        <v>0</v>
      </c>
    </row>
    <row r="23" spans="1:13" ht="13.5" thickBot="1" x14ac:dyDescent="0.25">
      <c r="A23" s="39">
        <v>6</v>
      </c>
      <c r="B23" s="122"/>
      <c r="C23" s="127"/>
      <c r="D23" s="123"/>
      <c r="E23" s="59"/>
      <c r="F23" s="66"/>
      <c r="G23" s="70">
        <f t="shared" si="0"/>
        <v>0</v>
      </c>
      <c r="H23" s="82">
        <f t="shared" si="1"/>
        <v>0</v>
      </c>
      <c r="I23" s="54">
        <f t="shared" si="2"/>
        <v>0</v>
      </c>
      <c r="J23" s="84">
        <f t="shared" si="3"/>
        <v>0</v>
      </c>
      <c r="K23" s="54">
        <f t="shared" si="4"/>
        <v>0</v>
      </c>
    </row>
    <row r="24" spans="1:13" ht="13.5" thickBot="1" x14ac:dyDescent="0.25">
      <c r="A24" s="154" t="s">
        <v>33</v>
      </c>
      <c r="B24" s="167"/>
      <c r="C24" s="168"/>
      <c r="D24" s="55">
        <f>SUM(D18:D23)</f>
        <v>0</v>
      </c>
      <c r="E24" s="49" t="s">
        <v>20</v>
      </c>
      <c r="F24" s="78">
        <f t="shared" ref="F24:K24" si="5">SUM(F18:F23)</f>
        <v>0</v>
      </c>
      <c r="G24" s="55">
        <f t="shared" si="5"/>
        <v>0</v>
      </c>
      <c r="H24" s="83">
        <f t="shared" si="5"/>
        <v>0</v>
      </c>
      <c r="I24" s="74">
        <f t="shared" si="5"/>
        <v>0</v>
      </c>
      <c r="J24" s="73">
        <f t="shared" si="5"/>
        <v>0</v>
      </c>
      <c r="K24" s="37">
        <f t="shared" si="5"/>
        <v>0</v>
      </c>
    </row>
    <row r="25" spans="1:13" x14ac:dyDescent="0.2">
      <c r="A25" s="4"/>
      <c r="B25" s="4"/>
      <c r="C25" s="4"/>
      <c r="D25" s="4"/>
      <c r="E25" s="4"/>
      <c r="F25" s="4"/>
      <c r="G25" s="33"/>
      <c r="H25" s="34"/>
      <c r="I25" s="34"/>
      <c r="J25" s="34"/>
      <c r="K25" s="34"/>
      <c r="L25" s="23"/>
      <c r="M25" s="33"/>
    </row>
    <row r="26" spans="1:13" ht="12.75" customHeight="1" x14ac:dyDescent="0.25">
      <c r="A26" s="105" t="s">
        <v>21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3" ht="15.75" x14ac:dyDescent="0.25">
      <c r="A27" s="105" t="s">
        <v>22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3" ht="12.7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</row>
    <row r="29" spans="1:13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62"/>
      <c r="J29" s="109" t="s">
        <v>25</v>
      </c>
      <c r="K29" s="109"/>
    </row>
    <row r="30" spans="1:13" ht="15.75" x14ac:dyDescent="0.25">
      <c r="A30" s="105" t="s">
        <v>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3" ht="15.75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</row>
    <row r="32" spans="1:13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62"/>
      <c r="J32" s="109" t="s">
        <v>25</v>
      </c>
      <c r="K32" s="109"/>
    </row>
    <row r="33" spans="1:11" ht="12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</row>
    <row r="34" spans="1:11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62"/>
      <c r="J34" s="109" t="s">
        <v>25</v>
      </c>
      <c r="K34" s="109"/>
    </row>
    <row r="35" spans="1:11" ht="10.5" customHeight="1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1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62"/>
      <c r="J36" s="109" t="s">
        <v>25</v>
      </c>
      <c r="K36" s="109"/>
    </row>
  </sheetData>
  <mergeCells count="30">
    <mergeCell ref="A36:D36"/>
    <mergeCell ref="E36:H36"/>
    <mergeCell ref="A33:D33"/>
    <mergeCell ref="A34:D34"/>
    <mergeCell ref="A35:D35"/>
    <mergeCell ref="E34:H34"/>
    <mergeCell ref="A28:D28"/>
    <mergeCell ref="A29:D29"/>
    <mergeCell ref="E29:H29"/>
    <mergeCell ref="A32:D32"/>
    <mergeCell ref="E32:H32"/>
    <mergeCell ref="A31:D31"/>
    <mergeCell ref="A24:C24"/>
    <mergeCell ref="D12:E12"/>
    <mergeCell ref="A7:D7"/>
    <mergeCell ref="F7:J7"/>
    <mergeCell ref="A9:J9"/>
    <mergeCell ref="A17:F17"/>
    <mergeCell ref="A8:D8"/>
    <mergeCell ref="F8:J8"/>
    <mergeCell ref="A10:G10"/>
    <mergeCell ref="F12:H12"/>
    <mergeCell ref="F13:H13"/>
    <mergeCell ref="A6:K6"/>
    <mergeCell ref="A1:J1"/>
    <mergeCell ref="A4:K4"/>
    <mergeCell ref="A3:K3"/>
    <mergeCell ref="L3:M3"/>
    <mergeCell ref="A2:K2"/>
    <mergeCell ref="A5:K5"/>
  </mergeCells>
  <conditionalFormatting sqref="G18:K23">
    <cfRule type="cellIs" dxfId="11" priority="7" stopIfTrue="1" operator="equal">
      <formula>0</formula>
    </cfRule>
  </conditionalFormatting>
  <printOptions horizontalCentered="1"/>
  <pageMargins left="0" right="0" top="1.0629921259842521" bottom="0.78740157480314965" header="0.39370078740157483" footer="0"/>
  <pageSetup paperSize="9" scale="91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2020.gada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activeCell="A15" sqref="A15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13" ht="17.25" customHeight="1" x14ac:dyDescent="0.25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53"/>
      <c r="M2" s="53"/>
    </row>
    <row r="3" spans="1:13" ht="15.75" customHeight="1" x14ac:dyDescent="0.2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6.5" customHeight="1" x14ac:dyDescent="0.25">
      <c r="A4" s="159" t="s">
        <v>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5.75" customHeight="1" x14ac:dyDescent="0.25">
      <c r="A5" s="159" t="s">
        <v>81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 customHeight="1" x14ac:dyDescent="0.25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59"/>
      <c r="M6" s="159"/>
    </row>
    <row r="7" spans="1:13" ht="15.75" customHeight="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  <c r="L7" s="4"/>
    </row>
    <row r="8" spans="1:13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  <c r="L8" s="4"/>
    </row>
    <row r="9" spans="1:13" ht="18.75" x14ac:dyDescent="0.3">
      <c r="A9" s="162" t="s">
        <v>37</v>
      </c>
      <c r="B9" s="162"/>
      <c r="C9" s="162"/>
      <c r="D9" s="162"/>
      <c r="E9" s="162"/>
      <c r="F9" s="162"/>
      <c r="G9" s="162"/>
      <c r="H9" s="162"/>
      <c r="I9" s="162"/>
      <c r="J9" s="162"/>
      <c r="K9" s="2"/>
      <c r="L9" s="2"/>
    </row>
    <row r="10" spans="1:13" ht="18.75" x14ac:dyDescent="0.3">
      <c r="A10" s="142" t="s">
        <v>28</v>
      </c>
      <c r="B10" s="143"/>
      <c r="C10" s="143"/>
      <c r="D10" s="143"/>
      <c r="E10" s="143"/>
      <c r="F10" s="143"/>
      <c r="G10" s="143"/>
      <c r="H10" s="16"/>
      <c r="I10" s="63"/>
      <c r="J10" s="6"/>
      <c r="K10" s="4"/>
      <c r="L10" s="4"/>
    </row>
    <row r="11" spans="1:13" ht="9.75" customHeigh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4"/>
      <c r="L11" s="4"/>
    </row>
    <row r="12" spans="1:13" ht="15.75" customHeight="1" x14ac:dyDescent="0.25">
      <c r="A12" s="3" t="s">
        <v>3</v>
      </c>
      <c r="B12" s="9"/>
      <c r="C12" s="9"/>
      <c r="D12" s="75" t="s">
        <v>4</v>
      </c>
      <c r="E12" s="75"/>
      <c r="F12" s="164"/>
      <c r="G12" s="164"/>
      <c r="H12" s="164"/>
      <c r="I12" s="11"/>
      <c r="J12" s="86"/>
      <c r="K12" s="11"/>
    </row>
    <row r="13" spans="1:13" ht="12.75" customHeight="1" x14ac:dyDescent="0.3">
      <c r="A13" s="1"/>
      <c r="B13" s="10"/>
      <c r="C13" s="13" t="s">
        <v>5</v>
      </c>
      <c r="D13" s="12"/>
      <c r="E13" s="17"/>
      <c r="F13" s="165" t="s">
        <v>6</v>
      </c>
      <c r="G13" s="165"/>
      <c r="H13" s="165"/>
      <c r="I13" s="87" t="s">
        <v>104</v>
      </c>
      <c r="J13" s="87"/>
      <c r="K13" s="87"/>
    </row>
    <row r="14" spans="1:13" ht="12.75" customHeight="1" thickBot="1" x14ac:dyDescent="0.25">
      <c r="A14" s="1"/>
      <c r="B14" s="11"/>
      <c r="C14" s="1"/>
      <c r="D14" s="1"/>
      <c r="E14" s="1"/>
      <c r="F14" s="1"/>
      <c r="G14" s="23"/>
      <c r="H14" s="1"/>
      <c r="I14" s="87" t="s">
        <v>105</v>
      </c>
      <c r="J14" s="88"/>
      <c r="K14" s="88"/>
      <c r="M14" s="24"/>
    </row>
    <row r="15" spans="1:13" ht="131.25" customHeight="1" thickBot="1" x14ac:dyDescent="0.25">
      <c r="A15" s="40" t="s">
        <v>7</v>
      </c>
      <c r="B15" s="41" t="s">
        <v>29</v>
      </c>
      <c r="C15" s="42" t="s">
        <v>38</v>
      </c>
      <c r="D15" s="40" t="s">
        <v>55</v>
      </c>
      <c r="E15" s="43" t="s">
        <v>36</v>
      </c>
      <c r="F15" s="43" t="s">
        <v>48</v>
      </c>
      <c r="G15" s="43" t="s">
        <v>62</v>
      </c>
      <c r="H15" s="44" t="s">
        <v>63</v>
      </c>
      <c r="I15" s="43" t="s">
        <v>93</v>
      </c>
      <c r="J15" s="43" t="s">
        <v>94</v>
      </c>
      <c r="K15" s="43" t="s">
        <v>64</v>
      </c>
    </row>
    <row r="16" spans="1:13" ht="15.75" thickBot="1" x14ac:dyDescent="0.25">
      <c r="A16" s="40" t="s">
        <v>8</v>
      </c>
      <c r="B16" s="41" t="s">
        <v>9</v>
      </c>
      <c r="C16" s="42" t="s">
        <v>10</v>
      </c>
      <c r="D16" s="42" t="s">
        <v>11</v>
      </c>
      <c r="E16" s="40" t="s">
        <v>12</v>
      </c>
      <c r="F16" s="43" t="s">
        <v>13</v>
      </c>
      <c r="G16" s="43" t="s">
        <v>14</v>
      </c>
      <c r="H16" s="43" t="s">
        <v>15</v>
      </c>
      <c r="I16" s="64" t="s">
        <v>16</v>
      </c>
      <c r="J16" s="43" t="s">
        <v>17</v>
      </c>
      <c r="K16" s="43" t="s">
        <v>18</v>
      </c>
    </row>
    <row r="17" spans="1:13" ht="13.5" thickBot="1" x14ac:dyDescent="0.25">
      <c r="A17" s="135" t="s">
        <v>19</v>
      </c>
      <c r="B17" s="136"/>
      <c r="C17" s="137"/>
      <c r="D17" s="136"/>
      <c r="E17" s="136"/>
      <c r="F17" s="138"/>
      <c r="G17" s="46" t="s">
        <v>47</v>
      </c>
      <c r="H17" s="47" t="s">
        <v>46</v>
      </c>
      <c r="I17" s="65" t="s">
        <v>86</v>
      </c>
      <c r="J17" s="47" t="s">
        <v>106</v>
      </c>
      <c r="K17" s="46" t="s">
        <v>56</v>
      </c>
    </row>
    <row r="18" spans="1:13" x14ac:dyDescent="0.2">
      <c r="A18" s="50">
        <v>1</v>
      </c>
      <c r="B18" s="121"/>
      <c r="C18" s="125"/>
      <c r="D18" s="129"/>
      <c r="E18" s="61"/>
      <c r="F18" s="61"/>
      <c r="G18" s="36">
        <f>IF(D18-F18&gt;=0,D18-F18,0)</f>
        <v>0</v>
      </c>
      <c r="H18" s="82">
        <f>ROUND(G18*E18, 0)</f>
        <v>0</v>
      </c>
      <c r="I18" s="54">
        <f>ROUND(70/1000*H18, 2)</f>
        <v>0</v>
      </c>
      <c r="J18" s="54">
        <f>ROUND(75/1000*H18, 2)</f>
        <v>0</v>
      </c>
      <c r="K18" s="54">
        <f>ROUND(J18-I18, 2)</f>
        <v>0</v>
      </c>
    </row>
    <row r="19" spans="1:13" x14ac:dyDescent="0.2">
      <c r="A19" s="51">
        <v>2</v>
      </c>
      <c r="B19" s="122"/>
      <c r="C19" s="126"/>
      <c r="D19" s="129"/>
      <c r="E19" s="61"/>
      <c r="F19" s="61"/>
      <c r="G19" s="36">
        <f t="shared" ref="G19:G23" si="0">IF(D19-F19&gt;=0,D19-F19,0)</f>
        <v>0</v>
      </c>
      <c r="H19" s="82">
        <f t="shared" ref="H19:H23" si="1">ROUND(G19*E19, 0)</f>
        <v>0</v>
      </c>
      <c r="I19" s="54">
        <f t="shared" ref="I19:I23" si="2">ROUND(70/1000*H19, 2)</f>
        <v>0</v>
      </c>
      <c r="J19" s="54">
        <f t="shared" ref="J19:J23" si="3">ROUND(75/1000*H19, 2)</f>
        <v>0</v>
      </c>
      <c r="K19" s="54">
        <f t="shared" ref="K19:K23" si="4">ROUND(J19-I19, 2)</f>
        <v>0</v>
      </c>
    </row>
    <row r="20" spans="1:13" x14ac:dyDescent="0.2">
      <c r="A20" s="51">
        <v>3</v>
      </c>
      <c r="B20" s="122"/>
      <c r="C20" s="126"/>
      <c r="D20" s="129"/>
      <c r="E20" s="61"/>
      <c r="F20" s="61"/>
      <c r="G20" s="36">
        <f t="shared" si="0"/>
        <v>0</v>
      </c>
      <c r="H20" s="82">
        <f t="shared" si="1"/>
        <v>0</v>
      </c>
      <c r="I20" s="54">
        <f t="shared" si="2"/>
        <v>0</v>
      </c>
      <c r="J20" s="54">
        <f t="shared" si="3"/>
        <v>0</v>
      </c>
      <c r="K20" s="54">
        <f t="shared" si="4"/>
        <v>0</v>
      </c>
    </row>
    <row r="21" spans="1:13" x14ac:dyDescent="0.2">
      <c r="A21" s="51">
        <v>4</v>
      </c>
      <c r="B21" s="122"/>
      <c r="C21" s="126"/>
      <c r="D21" s="129"/>
      <c r="E21" s="61"/>
      <c r="F21" s="61"/>
      <c r="G21" s="36">
        <f t="shared" si="0"/>
        <v>0</v>
      </c>
      <c r="H21" s="82">
        <f t="shared" si="1"/>
        <v>0</v>
      </c>
      <c r="I21" s="54">
        <f t="shared" si="2"/>
        <v>0</v>
      </c>
      <c r="J21" s="54">
        <f t="shared" si="3"/>
        <v>0</v>
      </c>
      <c r="K21" s="54">
        <f t="shared" si="4"/>
        <v>0</v>
      </c>
    </row>
    <row r="22" spans="1:13" x14ac:dyDescent="0.2">
      <c r="A22" s="51">
        <v>5</v>
      </c>
      <c r="B22" s="122"/>
      <c r="C22" s="126"/>
      <c r="D22" s="129"/>
      <c r="E22" s="61"/>
      <c r="F22" s="61"/>
      <c r="G22" s="36">
        <f t="shared" si="0"/>
        <v>0</v>
      </c>
      <c r="H22" s="82">
        <f t="shared" si="1"/>
        <v>0</v>
      </c>
      <c r="I22" s="54">
        <f t="shared" si="2"/>
        <v>0</v>
      </c>
      <c r="J22" s="54">
        <f t="shared" si="3"/>
        <v>0</v>
      </c>
      <c r="K22" s="54">
        <f t="shared" si="4"/>
        <v>0</v>
      </c>
    </row>
    <row r="23" spans="1:13" ht="13.5" thickBot="1" x14ac:dyDescent="0.25">
      <c r="A23" s="51">
        <v>6</v>
      </c>
      <c r="B23" s="122"/>
      <c r="C23" s="127"/>
      <c r="D23" s="129"/>
      <c r="E23" s="61"/>
      <c r="F23" s="61"/>
      <c r="G23" s="36">
        <f t="shared" si="0"/>
        <v>0</v>
      </c>
      <c r="H23" s="82">
        <f t="shared" si="1"/>
        <v>0</v>
      </c>
      <c r="I23" s="54">
        <f t="shared" si="2"/>
        <v>0</v>
      </c>
      <c r="J23" s="54">
        <f t="shared" si="3"/>
        <v>0</v>
      </c>
      <c r="K23" s="54">
        <f t="shared" si="4"/>
        <v>0</v>
      </c>
    </row>
    <row r="24" spans="1:13" ht="13.5" thickBot="1" x14ac:dyDescent="0.25">
      <c r="A24" s="154" t="s">
        <v>33</v>
      </c>
      <c r="B24" s="155"/>
      <c r="C24" s="156"/>
      <c r="D24" s="95">
        <f>SUM(D18:D23)</f>
        <v>0</v>
      </c>
      <c r="E24" s="45" t="s">
        <v>20</v>
      </c>
      <c r="F24" s="45">
        <f t="shared" ref="F24:K24" si="5">SUM(F18:F23)</f>
        <v>0</v>
      </c>
      <c r="G24" s="76">
        <f t="shared" si="5"/>
        <v>0</v>
      </c>
      <c r="H24" s="76">
        <f t="shared" si="5"/>
        <v>0</v>
      </c>
      <c r="I24" s="85">
        <f t="shared" si="5"/>
        <v>0</v>
      </c>
      <c r="J24" s="85">
        <f t="shared" si="5"/>
        <v>0</v>
      </c>
      <c r="K24" s="85">
        <f t="shared" si="5"/>
        <v>0</v>
      </c>
    </row>
    <row r="25" spans="1:13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3" ht="13.5" customHeight="1" x14ac:dyDescent="0.25">
      <c r="A26" s="173" t="s">
        <v>21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3"/>
      <c r="M26" s="31"/>
    </row>
    <row r="27" spans="1:13" ht="15.75" x14ac:dyDescent="0.25">
      <c r="A27" s="173" t="s">
        <v>22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M27" s="31"/>
    </row>
    <row r="28" spans="1:13" ht="10.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  <c r="M28" s="1"/>
    </row>
    <row r="29" spans="1:13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62"/>
      <c r="J29" s="109" t="s">
        <v>25</v>
      </c>
      <c r="K29" s="109"/>
      <c r="M29" s="1"/>
    </row>
    <row r="30" spans="1:13" ht="15.75" x14ac:dyDescent="0.25">
      <c r="A30" s="105" t="s">
        <v>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M30" s="1"/>
    </row>
    <row r="31" spans="1:13" ht="14.25" customHeight="1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  <c r="M31" s="1"/>
    </row>
    <row r="32" spans="1:13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62"/>
      <c r="J32" s="109" t="s">
        <v>25</v>
      </c>
      <c r="K32" s="109"/>
      <c r="M32" s="1"/>
    </row>
    <row r="33" spans="1:13" ht="12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  <c r="M33" s="1"/>
    </row>
    <row r="34" spans="1:13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62"/>
      <c r="J34" s="109" t="s">
        <v>25</v>
      </c>
      <c r="K34" s="109"/>
    </row>
    <row r="35" spans="1:13" ht="15.75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3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62"/>
      <c r="J36" s="109" t="s">
        <v>25</v>
      </c>
      <c r="K36" s="109"/>
    </row>
  </sheetData>
  <mergeCells count="34">
    <mergeCell ref="A26:K26"/>
    <mergeCell ref="A27:K27"/>
    <mergeCell ref="F12:H12"/>
    <mergeCell ref="F13:H13"/>
    <mergeCell ref="A28:D28"/>
    <mergeCell ref="A24:C24"/>
    <mergeCell ref="A31:D31"/>
    <mergeCell ref="A32:D32"/>
    <mergeCell ref="E32:H32"/>
    <mergeCell ref="A29:D29"/>
    <mergeCell ref="E29:H29"/>
    <mergeCell ref="A36:D36"/>
    <mergeCell ref="E36:H36"/>
    <mergeCell ref="A33:D33"/>
    <mergeCell ref="A34:D34"/>
    <mergeCell ref="E34:H34"/>
    <mergeCell ref="A35:D35"/>
    <mergeCell ref="A10:G10"/>
    <mergeCell ref="A17:F17"/>
    <mergeCell ref="A5:K5"/>
    <mergeCell ref="L5:M5"/>
    <mergeCell ref="A6:K6"/>
    <mergeCell ref="L6:M6"/>
    <mergeCell ref="F7:J7"/>
    <mergeCell ref="A7:D7"/>
    <mergeCell ref="A8:D8"/>
    <mergeCell ref="F8:J8"/>
    <mergeCell ref="A9:J9"/>
    <mergeCell ref="A1:J1"/>
    <mergeCell ref="A2:K2"/>
    <mergeCell ref="A3:K3"/>
    <mergeCell ref="L3:M3"/>
    <mergeCell ref="A4:K4"/>
    <mergeCell ref="L4:M4"/>
  </mergeCells>
  <conditionalFormatting sqref="G18:K23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2020.gada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A5" sqref="A5:K5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24" ht="15.75" x14ac:dyDescent="0.25">
      <c r="A2" s="159" t="s">
        <v>107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53"/>
      <c r="M2" s="53"/>
    </row>
    <row r="3" spans="1:24" ht="16.5" customHeight="1" x14ac:dyDescent="0.2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4" ht="15.75" customHeight="1" x14ac:dyDescent="0.25">
      <c r="A4" s="159" t="s">
        <v>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15.75" customHeight="1" x14ac:dyDescent="0.25">
      <c r="A5" s="159" t="s">
        <v>81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74"/>
      <c r="M5" s="174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15.75" x14ac:dyDescent="0.25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1"/>
    </row>
    <row r="7" spans="1:24" ht="13.5" customHeight="1" x14ac:dyDescent="0.3">
      <c r="A7" s="1"/>
      <c r="B7" s="10"/>
      <c r="C7" s="12"/>
      <c r="D7" s="5"/>
      <c r="E7" s="7"/>
      <c r="F7" s="7"/>
      <c r="G7" s="7"/>
      <c r="H7" s="12"/>
      <c r="I7" s="12"/>
      <c r="J7" s="12"/>
      <c r="K7" s="12"/>
      <c r="L7" s="12"/>
    </row>
    <row r="8" spans="1:24" x14ac:dyDescent="0.2">
      <c r="A8" s="139"/>
      <c r="B8" s="139"/>
      <c r="C8" s="139"/>
      <c r="D8" s="139"/>
      <c r="E8" s="15"/>
      <c r="F8" s="139"/>
      <c r="G8" s="139"/>
      <c r="H8" s="139"/>
      <c r="I8" s="139"/>
      <c r="J8" s="139"/>
      <c r="K8" s="4"/>
      <c r="L8" s="4"/>
    </row>
    <row r="9" spans="1:24" x14ac:dyDescent="0.2">
      <c r="A9" s="140" t="s">
        <v>1</v>
      </c>
      <c r="B9" s="140"/>
      <c r="C9" s="140"/>
      <c r="D9" s="140"/>
      <c r="E9" s="15"/>
      <c r="F9" s="140" t="s">
        <v>2</v>
      </c>
      <c r="G9" s="140"/>
      <c r="H9" s="140"/>
      <c r="I9" s="140"/>
      <c r="J9" s="140"/>
      <c r="K9" s="4"/>
      <c r="L9" s="4"/>
    </row>
    <row r="10" spans="1:24" ht="18.75" x14ac:dyDescent="0.3">
      <c r="A10" s="162" t="s">
        <v>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2"/>
      <c r="L10" s="2"/>
    </row>
    <row r="11" spans="1:24" ht="18.75" x14ac:dyDescent="0.3">
      <c r="A11" s="142" t="s">
        <v>28</v>
      </c>
      <c r="B11" s="143"/>
      <c r="C11" s="143"/>
      <c r="D11" s="143"/>
      <c r="E11" s="143"/>
      <c r="F11" s="143"/>
      <c r="G11" s="143"/>
      <c r="H11" s="16"/>
      <c r="I11" s="63"/>
      <c r="J11" s="6"/>
      <c r="K11" s="4"/>
      <c r="L11" s="4"/>
    </row>
    <row r="12" spans="1:24" ht="13.5" customHeigh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4"/>
      <c r="L12" s="4"/>
    </row>
    <row r="13" spans="1:24" ht="15.75" customHeight="1" x14ac:dyDescent="0.25">
      <c r="A13" s="3" t="s">
        <v>3</v>
      </c>
      <c r="B13" s="9"/>
      <c r="C13" s="9"/>
      <c r="D13" s="75" t="s">
        <v>4</v>
      </c>
      <c r="E13" s="75"/>
      <c r="F13" s="164"/>
      <c r="G13" s="164"/>
      <c r="H13" s="164"/>
      <c r="I13" s="11"/>
      <c r="J13" s="86"/>
      <c r="K13" s="11"/>
    </row>
    <row r="14" spans="1:24" ht="15" customHeight="1" x14ac:dyDescent="0.3">
      <c r="A14" s="1"/>
      <c r="B14" s="10"/>
      <c r="C14" s="13" t="s">
        <v>5</v>
      </c>
      <c r="D14" s="12"/>
      <c r="E14" s="17"/>
      <c r="F14" s="165" t="s">
        <v>6</v>
      </c>
      <c r="G14" s="165"/>
      <c r="H14" s="165"/>
      <c r="I14" s="87" t="s">
        <v>104</v>
      </c>
      <c r="J14" s="87"/>
      <c r="K14" s="87"/>
    </row>
    <row r="15" spans="1:24" ht="15.75" customHeight="1" thickBot="1" x14ac:dyDescent="0.25">
      <c r="A15" s="1"/>
      <c r="B15" s="11"/>
      <c r="C15" s="1"/>
      <c r="D15" s="1"/>
      <c r="E15" s="1"/>
      <c r="F15" s="1"/>
      <c r="G15" s="23"/>
      <c r="H15" s="1"/>
      <c r="I15" s="87" t="s">
        <v>105</v>
      </c>
      <c r="J15" s="88"/>
      <c r="K15" s="88"/>
      <c r="M15" s="24"/>
    </row>
    <row r="16" spans="1:24" ht="132" customHeight="1" thickBot="1" x14ac:dyDescent="0.25">
      <c r="A16" s="40" t="s">
        <v>7</v>
      </c>
      <c r="B16" s="41" t="s">
        <v>29</v>
      </c>
      <c r="C16" s="42" t="s">
        <v>66</v>
      </c>
      <c r="D16" s="40" t="s">
        <v>55</v>
      </c>
      <c r="E16" s="43" t="s">
        <v>36</v>
      </c>
      <c r="F16" s="43" t="s">
        <v>48</v>
      </c>
      <c r="G16" s="43" t="s">
        <v>62</v>
      </c>
      <c r="H16" s="44" t="s">
        <v>67</v>
      </c>
      <c r="I16" s="43" t="s">
        <v>91</v>
      </c>
      <c r="J16" s="43" t="s">
        <v>92</v>
      </c>
      <c r="K16" s="43" t="s">
        <v>64</v>
      </c>
    </row>
    <row r="17" spans="1:13" ht="15.75" thickBot="1" x14ac:dyDescent="0.25">
      <c r="A17" s="40" t="s">
        <v>8</v>
      </c>
      <c r="B17" s="41" t="s">
        <v>9</v>
      </c>
      <c r="C17" s="42" t="s">
        <v>10</v>
      </c>
      <c r="D17" s="42" t="s">
        <v>11</v>
      </c>
      <c r="E17" s="40" t="s">
        <v>12</v>
      </c>
      <c r="F17" s="43" t="s">
        <v>13</v>
      </c>
      <c r="G17" s="43" t="s">
        <v>14</v>
      </c>
      <c r="H17" s="43" t="s">
        <v>15</v>
      </c>
      <c r="I17" s="64" t="s">
        <v>16</v>
      </c>
      <c r="J17" s="43" t="s">
        <v>17</v>
      </c>
      <c r="K17" s="43" t="s">
        <v>18</v>
      </c>
    </row>
    <row r="18" spans="1:13" ht="13.5" thickBot="1" x14ac:dyDescent="0.25">
      <c r="A18" s="135" t="s">
        <v>19</v>
      </c>
      <c r="B18" s="136"/>
      <c r="C18" s="136"/>
      <c r="D18" s="136"/>
      <c r="E18" s="136"/>
      <c r="F18" s="138"/>
      <c r="G18" s="46" t="s">
        <v>47</v>
      </c>
      <c r="H18" s="47" t="s">
        <v>46</v>
      </c>
      <c r="I18" s="65" t="s">
        <v>86</v>
      </c>
      <c r="J18" s="47" t="s">
        <v>106</v>
      </c>
      <c r="K18" s="46" t="s">
        <v>56</v>
      </c>
    </row>
    <row r="19" spans="1:13" x14ac:dyDescent="0.2">
      <c r="A19" s="50">
        <v>1</v>
      </c>
      <c r="B19" s="57"/>
      <c r="C19" s="130"/>
      <c r="D19" s="61"/>
      <c r="E19" s="61"/>
      <c r="F19" s="61"/>
      <c r="G19" s="36">
        <f t="shared" ref="G19:G24" si="0">IF(D19-F19&gt;=0,D19-F19,0)</f>
        <v>0</v>
      </c>
      <c r="H19" s="82">
        <f t="shared" ref="H19:H24" si="1">ROUND(G19*E19, 0)</f>
        <v>0</v>
      </c>
      <c r="I19" s="54">
        <f>ROUND(70/1000*H19, 2)</f>
        <v>0</v>
      </c>
      <c r="J19" s="54">
        <f>ROUND(75/1000*H19, 2)</f>
        <v>0</v>
      </c>
      <c r="K19" s="54">
        <f t="shared" ref="K19:K24" si="2">ROUND(J19-I19, 2)</f>
        <v>0</v>
      </c>
    </row>
    <row r="20" spans="1:13" x14ac:dyDescent="0.2">
      <c r="A20" s="51">
        <v>2</v>
      </c>
      <c r="B20" s="56"/>
      <c r="C20" s="131"/>
      <c r="D20" s="61"/>
      <c r="E20" s="61"/>
      <c r="F20" s="61"/>
      <c r="G20" s="36">
        <f t="shared" si="0"/>
        <v>0</v>
      </c>
      <c r="H20" s="82">
        <f t="shared" si="1"/>
        <v>0</v>
      </c>
      <c r="I20" s="54">
        <f t="shared" ref="I20:I24" si="3">ROUND(70/1000*H20, 2)</f>
        <v>0</v>
      </c>
      <c r="J20" s="54">
        <f t="shared" ref="J20:J24" si="4">ROUND(75/1000*H20, 2)</f>
        <v>0</v>
      </c>
      <c r="K20" s="54">
        <f t="shared" si="2"/>
        <v>0</v>
      </c>
    </row>
    <row r="21" spans="1:13" x14ac:dyDescent="0.2">
      <c r="A21" s="51">
        <v>3</v>
      </c>
      <c r="B21" s="56"/>
      <c r="C21" s="131"/>
      <c r="D21" s="61"/>
      <c r="E21" s="61"/>
      <c r="F21" s="61"/>
      <c r="G21" s="36">
        <f t="shared" si="0"/>
        <v>0</v>
      </c>
      <c r="H21" s="82">
        <f t="shared" si="1"/>
        <v>0</v>
      </c>
      <c r="I21" s="54">
        <f t="shared" si="3"/>
        <v>0</v>
      </c>
      <c r="J21" s="54">
        <f t="shared" si="4"/>
        <v>0</v>
      </c>
      <c r="K21" s="54">
        <f t="shared" si="2"/>
        <v>0</v>
      </c>
    </row>
    <row r="22" spans="1:13" x14ac:dyDescent="0.2">
      <c r="A22" s="51">
        <v>4</v>
      </c>
      <c r="B22" s="56"/>
      <c r="C22" s="131"/>
      <c r="D22" s="61"/>
      <c r="E22" s="61"/>
      <c r="F22" s="61"/>
      <c r="G22" s="36">
        <f t="shared" si="0"/>
        <v>0</v>
      </c>
      <c r="H22" s="82">
        <f t="shared" si="1"/>
        <v>0</v>
      </c>
      <c r="I22" s="54">
        <f t="shared" si="3"/>
        <v>0</v>
      </c>
      <c r="J22" s="54">
        <f t="shared" si="4"/>
        <v>0</v>
      </c>
      <c r="K22" s="54">
        <f t="shared" si="2"/>
        <v>0</v>
      </c>
    </row>
    <row r="23" spans="1:13" x14ac:dyDescent="0.2">
      <c r="A23" s="51">
        <v>5</v>
      </c>
      <c r="B23" s="56"/>
      <c r="C23" s="131"/>
      <c r="D23" s="61"/>
      <c r="E23" s="61"/>
      <c r="F23" s="61"/>
      <c r="G23" s="36">
        <f t="shared" si="0"/>
        <v>0</v>
      </c>
      <c r="H23" s="82">
        <f t="shared" si="1"/>
        <v>0</v>
      </c>
      <c r="I23" s="54">
        <f t="shared" si="3"/>
        <v>0</v>
      </c>
      <c r="J23" s="54">
        <f t="shared" si="4"/>
        <v>0</v>
      </c>
      <c r="K23" s="54">
        <f t="shared" si="2"/>
        <v>0</v>
      </c>
    </row>
    <row r="24" spans="1:13" ht="13.5" thickBot="1" x14ac:dyDescent="0.25">
      <c r="A24" s="51">
        <v>6</v>
      </c>
      <c r="B24" s="56"/>
      <c r="C24" s="131"/>
      <c r="D24" s="61"/>
      <c r="E24" s="61"/>
      <c r="F24" s="61"/>
      <c r="G24" s="36">
        <f t="shared" si="0"/>
        <v>0</v>
      </c>
      <c r="H24" s="82">
        <f t="shared" si="1"/>
        <v>0</v>
      </c>
      <c r="I24" s="54">
        <f t="shared" si="3"/>
        <v>0</v>
      </c>
      <c r="J24" s="54">
        <f t="shared" si="4"/>
        <v>0</v>
      </c>
      <c r="K24" s="54">
        <f t="shared" si="2"/>
        <v>0</v>
      </c>
    </row>
    <row r="25" spans="1:13" ht="13.5" thickBot="1" x14ac:dyDescent="0.25">
      <c r="A25" s="154" t="s">
        <v>33</v>
      </c>
      <c r="B25" s="155"/>
      <c r="C25" s="175"/>
      <c r="D25" s="95">
        <f>SUM(D19:D24)</f>
        <v>0</v>
      </c>
      <c r="E25" s="45" t="s">
        <v>20</v>
      </c>
      <c r="F25" s="45">
        <f t="shared" ref="F25:K25" si="5">SUM(F19:F24)</f>
        <v>0</v>
      </c>
      <c r="G25" s="76">
        <f t="shared" si="5"/>
        <v>0</v>
      </c>
      <c r="H25" s="76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</row>
    <row r="26" spans="1:13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3" ht="12.75" customHeight="1" x14ac:dyDescent="0.25">
      <c r="A27" s="173" t="s">
        <v>21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3"/>
      <c r="M27" s="31"/>
    </row>
    <row r="28" spans="1:13" ht="13.5" customHeight="1" x14ac:dyDescent="0.25">
      <c r="A28" s="173" t="s">
        <v>22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3"/>
      <c r="M28" s="31"/>
    </row>
    <row r="29" spans="1:13" ht="12" customHeight="1" x14ac:dyDescent="0.25">
      <c r="A29" s="152"/>
      <c r="B29" s="152"/>
      <c r="C29" s="152"/>
      <c r="D29" s="152"/>
      <c r="E29" s="8"/>
      <c r="F29" s="8"/>
      <c r="G29" s="8"/>
      <c r="H29" s="8"/>
      <c r="I29" s="8"/>
      <c r="J29" s="8"/>
      <c r="K29" s="8"/>
      <c r="M29" s="1"/>
    </row>
    <row r="30" spans="1:13" x14ac:dyDescent="0.2">
      <c r="A30" s="140" t="s">
        <v>23</v>
      </c>
      <c r="B30" s="140"/>
      <c r="C30" s="140"/>
      <c r="D30" s="140"/>
      <c r="E30" s="157" t="s">
        <v>24</v>
      </c>
      <c r="F30" s="157"/>
      <c r="G30" s="157"/>
      <c r="H30" s="157"/>
      <c r="I30" s="62"/>
      <c r="J30" s="109" t="s">
        <v>25</v>
      </c>
      <c r="K30" s="109"/>
      <c r="M30" s="1"/>
    </row>
    <row r="31" spans="1:13" ht="15.75" x14ac:dyDescent="0.25">
      <c r="A31" s="105" t="s">
        <v>26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M31" s="1"/>
    </row>
    <row r="32" spans="1:13" ht="12" customHeight="1" x14ac:dyDescent="0.25">
      <c r="A32" s="152"/>
      <c r="B32" s="152"/>
      <c r="C32" s="152"/>
      <c r="D32" s="152"/>
      <c r="E32" s="8"/>
      <c r="F32" s="8"/>
      <c r="G32" s="8"/>
      <c r="H32" s="8"/>
      <c r="I32" s="8"/>
      <c r="J32" s="8"/>
      <c r="K32" s="8"/>
      <c r="M32" s="1"/>
    </row>
    <row r="33" spans="1:13" x14ac:dyDescent="0.2">
      <c r="A33" s="140" t="s">
        <v>23</v>
      </c>
      <c r="B33" s="140"/>
      <c r="C33" s="140"/>
      <c r="D33" s="140"/>
      <c r="E33" s="157" t="s">
        <v>24</v>
      </c>
      <c r="F33" s="157"/>
      <c r="G33" s="157"/>
      <c r="H33" s="157"/>
      <c r="I33" s="62"/>
      <c r="J33" s="109" t="s">
        <v>25</v>
      </c>
      <c r="K33" s="109"/>
      <c r="M33" s="1"/>
    </row>
    <row r="34" spans="1:13" ht="12" customHeight="1" x14ac:dyDescent="0.25">
      <c r="A34" s="152"/>
      <c r="B34" s="152"/>
      <c r="C34" s="152"/>
      <c r="D34" s="152"/>
      <c r="E34" s="8"/>
      <c r="F34" s="8"/>
      <c r="G34" s="8"/>
      <c r="H34" s="8"/>
      <c r="I34" s="8"/>
      <c r="J34" s="8"/>
      <c r="K34" s="8"/>
      <c r="M34" s="1"/>
    </row>
    <row r="35" spans="1:13" x14ac:dyDescent="0.2">
      <c r="A35" s="140" t="s">
        <v>23</v>
      </c>
      <c r="B35" s="140"/>
      <c r="C35" s="140"/>
      <c r="D35" s="140"/>
      <c r="E35" s="157" t="s">
        <v>24</v>
      </c>
      <c r="F35" s="157"/>
      <c r="G35" s="157"/>
      <c r="H35" s="157"/>
      <c r="I35" s="62"/>
      <c r="J35" s="109" t="s">
        <v>25</v>
      </c>
      <c r="K35" s="109"/>
    </row>
    <row r="36" spans="1:13" ht="12" customHeight="1" x14ac:dyDescent="0.25">
      <c r="A36" s="152"/>
      <c r="B36" s="152"/>
      <c r="C36" s="152"/>
      <c r="D36" s="152"/>
      <c r="E36" s="8"/>
      <c r="F36" s="8"/>
      <c r="G36" s="8"/>
      <c r="H36" s="8"/>
      <c r="I36" s="8"/>
      <c r="J36" s="8"/>
      <c r="K36" s="8"/>
    </row>
    <row r="37" spans="1:13" x14ac:dyDescent="0.2">
      <c r="A37" s="140" t="s">
        <v>23</v>
      </c>
      <c r="B37" s="140"/>
      <c r="C37" s="140"/>
      <c r="D37" s="140"/>
      <c r="E37" s="157" t="s">
        <v>24</v>
      </c>
      <c r="F37" s="157"/>
      <c r="G37" s="157"/>
      <c r="H37" s="157"/>
      <c r="I37" s="62"/>
      <c r="J37" s="109" t="s">
        <v>25</v>
      </c>
      <c r="K37" s="109"/>
    </row>
  </sheetData>
  <mergeCells count="35">
    <mergeCell ref="P4:X4"/>
    <mergeCell ref="P5:X5"/>
    <mergeCell ref="A35:D35"/>
    <mergeCell ref="E35:H35"/>
    <mergeCell ref="A27:K27"/>
    <mergeCell ref="A28:K28"/>
    <mergeCell ref="A29:D29"/>
    <mergeCell ref="A30:D30"/>
    <mergeCell ref="E30:H30"/>
    <mergeCell ref="A10:J10"/>
    <mergeCell ref="A11:G11"/>
    <mergeCell ref="F13:H13"/>
    <mergeCell ref="F14:H14"/>
    <mergeCell ref="A18:F18"/>
    <mergeCell ref="L3:M3"/>
    <mergeCell ref="A37:D37"/>
    <mergeCell ref="E37:H37"/>
    <mergeCell ref="A32:D32"/>
    <mergeCell ref="A33:D33"/>
    <mergeCell ref="E33:H33"/>
    <mergeCell ref="A34:D34"/>
    <mergeCell ref="A36:D36"/>
    <mergeCell ref="L4:M4"/>
    <mergeCell ref="L5:M5"/>
    <mergeCell ref="A25:C25"/>
    <mergeCell ref="A1:J1"/>
    <mergeCell ref="A8:D8"/>
    <mergeCell ref="F8:J8"/>
    <mergeCell ref="A9:D9"/>
    <mergeCell ref="F9:J9"/>
    <mergeCell ref="A2:K2"/>
    <mergeCell ref="A4:K4"/>
    <mergeCell ref="A5:K5"/>
    <mergeCell ref="A3:K3"/>
    <mergeCell ref="A6:K6"/>
  </mergeCells>
  <conditionalFormatting sqref="G19:G24">
    <cfRule type="cellIs" dxfId="9" priority="5" stopIfTrue="1" operator="equal">
      <formula>0</formula>
    </cfRule>
  </conditionalFormatting>
  <conditionalFormatting sqref="H19:H24">
    <cfRule type="cellIs" dxfId="8" priority="4" stopIfTrue="1" operator="equal">
      <formula>0</formula>
    </cfRule>
  </conditionalFormatting>
  <conditionalFormatting sqref="I19:I24">
    <cfRule type="cellIs" dxfId="7" priority="3" stopIfTrue="1" operator="equal">
      <formula>0</formula>
    </cfRule>
  </conditionalFormatting>
  <conditionalFormatting sqref="J19:J24">
    <cfRule type="cellIs" dxfId="6" priority="2" stopIfTrue="1" operator="equal">
      <formula>0</formula>
    </cfRule>
  </conditionalFormatting>
  <conditionalFormatting sqref="K19:K24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2020.gada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5" sqref="A5:K5"/>
    </sheetView>
  </sheetViews>
  <sheetFormatPr defaultRowHeight="12.75" x14ac:dyDescent="0.2"/>
  <cols>
    <col min="1" max="1" width="4" customWidth="1"/>
    <col min="3" max="3" width="13.42578125" customWidth="1"/>
    <col min="4" max="4" width="10.42578125" customWidth="1"/>
    <col min="5" max="5" width="10.85546875" customWidth="1"/>
    <col min="6" max="6" width="14.85546875" customWidth="1"/>
    <col min="7" max="7" width="11.140625" customWidth="1"/>
    <col min="8" max="9" width="12.42578125" customWidth="1"/>
    <col min="10" max="10" width="14.7109375" customWidth="1"/>
    <col min="11" max="11" width="17.7109375" customWidth="1"/>
  </cols>
  <sheetData>
    <row r="1" spans="1:11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</row>
    <row r="2" spans="1:11" ht="30.75" customHeight="1" x14ac:dyDescent="0.25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.75" customHeight="1" x14ac:dyDescent="0.2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30.75" customHeight="1" x14ac:dyDescent="0.25">
      <c r="A4" s="159" t="s">
        <v>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.75" customHeight="1" x14ac:dyDescent="0.25">
      <c r="A5" s="159" t="s">
        <v>81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 x14ac:dyDescent="0.25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</row>
    <row r="8" spans="1:11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</row>
    <row r="9" spans="1:11" ht="15.75" customHeight="1" x14ac:dyDescent="0.3">
      <c r="A9" s="162" t="s">
        <v>78</v>
      </c>
      <c r="B9" s="162"/>
      <c r="C9" s="162"/>
      <c r="D9" s="162"/>
      <c r="E9" s="162"/>
      <c r="F9" s="162"/>
      <c r="G9" s="162"/>
      <c r="H9" s="162"/>
      <c r="I9" s="162"/>
      <c r="J9" s="162"/>
      <c r="K9" s="110"/>
    </row>
    <row r="10" spans="1:11" ht="16.5" customHeight="1" x14ac:dyDescent="0.3">
      <c r="A10" s="142" t="s">
        <v>28</v>
      </c>
      <c r="B10" s="143"/>
      <c r="C10" s="143"/>
      <c r="D10" s="143"/>
      <c r="E10" s="143"/>
      <c r="F10" s="143"/>
      <c r="G10" s="143"/>
      <c r="H10" s="16"/>
      <c r="I10" s="63"/>
      <c r="J10" s="6"/>
      <c r="K10" s="4"/>
    </row>
    <row r="11" spans="1:11" ht="14.25" customHeigh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4"/>
    </row>
    <row r="12" spans="1:11" ht="15.75" x14ac:dyDescent="0.25">
      <c r="A12" s="112" t="s">
        <v>3</v>
      </c>
      <c r="B12" s="9"/>
      <c r="C12" s="9"/>
      <c r="D12" s="75" t="s">
        <v>4</v>
      </c>
      <c r="E12" s="75"/>
      <c r="F12" s="164"/>
      <c r="G12" s="164"/>
      <c r="H12" s="164"/>
      <c r="I12" s="11"/>
      <c r="J12" s="86"/>
      <c r="K12" s="11"/>
    </row>
    <row r="13" spans="1:11" ht="15.75" customHeight="1" x14ac:dyDescent="0.3">
      <c r="A13" s="1"/>
      <c r="B13" s="10"/>
      <c r="C13" s="113" t="s">
        <v>5</v>
      </c>
      <c r="D13" s="12"/>
      <c r="E13" s="17"/>
      <c r="F13" s="165" t="s">
        <v>6</v>
      </c>
      <c r="G13" s="165"/>
      <c r="H13" s="165"/>
      <c r="I13" s="87" t="s">
        <v>104</v>
      </c>
      <c r="J13" s="87"/>
      <c r="K13" s="87"/>
    </row>
    <row r="14" spans="1:11" ht="13.5" thickBot="1" x14ac:dyDescent="0.25">
      <c r="A14" s="1"/>
      <c r="B14" s="11"/>
      <c r="C14" s="1"/>
      <c r="D14" s="1"/>
      <c r="E14" s="1"/>
      <c r="F14" s="1"/>
      <c r="G14" s="23"/>
      <c r="H14" s="1"/>
      <c r="I14" s="87" t="s">
        <v>105</v>
      </c>
      <c r="J14" s="88"/>
      <c r="K14" s="88"/>
    </row>
    <row r="15" spans="1:11" ht="116.25" customHeight="1" thickBot="1" x14ac:dyDescent="0.25">
      <c r="A15" s="40" t="s">
        <v>7</v>
      </c>
      <c r="B15" s="41" t="s">
        <v>29</v>
      </c>
      <c r="C15" s="42" t="s">
        <v>87</v>
      </c>
      <c r="D15" s="40" t="s">
        <v>55</v>
      </c>
      <c r="E15" s="43" t="s">
        <v>36</v>
      </c>
      <c r="F15" s="43" t="s">
        <v>48</v>
      </c>
      <c r="G15" s="43" t="s">
        <v>62</v>
      </c>
      <c r="H15" s="114" t="s">
        <v>88</v>
      </c>
      <c r="I15" s="43" t="s">
        <v>89</v>
      </c>
      <c r="J15" s="43" t="s">
        <v>90</v>
      </c>
      <c r="K15" s="43" t="s">
        <v>64</v>
      </c>
    </row>
    <row r="16" spans="1:11" ht="11.25" customHeight="1" thickBot="1" x14ac:dyDescent="0.25">
      <c r="A16" s="40" t="s">
        <v>8</v>
      </c>
      <c r="B16" s="41" t="s">
        <v>9</v>
      </c>
      <c r="C16" s="42" t="s">
        <v>10</v>
      </c>
      <c r="D16" s="42" t="s">
        <v>11</v>
      </c>
      <c r="E16" s="40" t="s">
        <v>12</v>
      </c>
      <c r="F16" s="43" t="s">
        <v>13</v>
      </c>
      <c r="G16" s="43" t="s">
        <v>14</v>
      </c>
      <c r="H16" s="43" t="s">
        <v>15</v>
      </c>
      <c r="I16" s="64" t="s">
        <v>16</v>
      </c>
      <c r="J16" s="43" t="s">
        <v>17</v>
      </c>
      <c r="K16" s="43" t="s">
        <v>18</v>
      </c>
    </row>
    <row r="17" spans="1:11" ht="13.5" thickBot="1" x14ac:dyDescent="0.25">
      <c r="A17" s="135" t="s">
        <v>19</v>
      </c>
      <c r="B17" s="136"/>
      <c r="C17" s="136"/>
      <c r="D17" s="136"/>
      <c r="E17" s="136"/>
      <c r="F17" s="138"/>
      <c r="G17" s="46" t="s">
        <v>47</v>
      </c>
      <c r="H17" s="47" t="s">
        <v>46</v>
      </c>
      <c r="I17" s="65" t="s">
        <v>86</v>
      </c>
      <c r="J17" s="47" t="s">
        <v>106</v>
      </c>
      <c r="K17" s="46" t="s">
        <v>56</v>
      </c>
    </row>
    <row r="18" spans="1:11" x14ac:dyDescent="0.2">
      <c r="A18" s="50">
        <v>1</v>
      </c>
      <c r="B18" s="121"/>
      <c r="C18" s="132"/>
      <c r="D18" s="129"/>
      <c r="E18" s="61"/>
      <c r="F18" s="61"/>
      <c r="G18" s="36">
        <f t="shared" ref="G18:G23" si="0">IF(D18-F18&gt;=0,D18-F18,0)</f>
        <v>0</v>
      </c>
      <c r="H18" s="82">
        <f t="shared" ref="H18:H23" si="1">ROUND(G18*E18, 0)</f>
        <v>0</v>
      </c>
      <c r="I18" s="54">
        <f>ROUND(70/1000*H18, 2)</f>
        <v>0</v>
      </c>
      <c r="J18" s="54">
        <f>ROUND(75/1000*H18, 2)</f>
        <v>0</v>
      </c>
      <c r="K18" s="54">
        <f t="shared" ref="K18:K23" si="2">ROUND(J18-I18, 2)</f>
        <v>0</v>
      </c>
    </row>
    <row r="19" spans="1:11" x14ac:dyDescent="0.2">
      <c r="A19" s="51">
        <v>2</v>
      </c>
      <c r="B19" s="122"/>
      <c r="C19" s="133"/>
      <c r="D19" s="129"/>
      <c r="E19" s="61"/>
      <c r="F19" s="61"/>
      <c r="G19" s="36">
        <f t="shared" si="0"/>
        <v>0</v>
      </c>
      <c r="H19" s="82">
        <f t="shared" si="1"/>
        <v>0</v>
      </c>
      <c r="I19" s="54">
        <f t="shared" ref="I19:I23" si="3">ROUND(70/1000*H19, 2)</f>
        <v>0</v>
      </c>
      <c r="J19" s="54">
        <f t="shared" ref="J19:J23" si="4">ROUND(75/1000*H19, 2)</f>
        <v>0</v>
      </c>
      <c r="K19" s="54">
        <f t="shared" si="2"/>
        <v>0</v>
      </c>
    </row>
    <row r="20" spans="1:11" x14ac:dyDescent="0.2">
      <c r="A20" s="51">
        <v>3</v>
      </c>
      <c r="B20" s="122"/>
      <c r="C20" s="133"/>
      <c r="D20" s="129"/>
      <c r="E20" s="61"/>
      <c r="F20" s="61"/>
      <c r="G20" s="36">
        <f t="shared" si="0"/>
        <v>0</v>
      </c>
      <c r="H20" s="82">
        <f t="shared" si="1"/>
        <v>0</v>
      </c>
      <c r="I20" s="54">
        <f t="shared" si="3"/>
        <v>0</v>
      </c>
      <c r="J20" s="54">
        <f t="shared" si="4"/>
        <v>0</v>
      </c>
      <c r="K20" s="54">
        <f t="shared" si="2"/>
        <v>0</v>
      </c>
    </row>
    <row r="21" spans="1:11" x14ac:dyDescent="0.2">
      <c r="A21" s="51">
        <v>4</v>
      </c>
      <c r="B21" s="122"/>
      <c r="C21" s="133"/>
      <c r="D21" s="129"/>
      <c r="E21" s="61"/>
      <c r="F21" s="61"/>
      <c r="G21" s="36">
        <f t="shared" si="0"/>
        <v>0</v>
      </c>
      <c r="H21" s="82">
        <f t="shared" si="1"/>
        <v>0</v>
      </c>
      <c r="I21" s="54">
        <f t="shared" si="3"/>
        <v>0</v>
      </c>
      <c r="J21" s="54">
        <f t="shared" si="4"/>
        <v>0</v>
      </c>
      <c r="K21" s="54">
        <f t="shared" si="2"/>
        <v>0</v>
      </c>
    </row>
    <row r="22" spans="1:11" x14ac:dyDescent="0.2">
      <c r="A22" s="51">
        <v>5</v>
      </c>
      <c r="B22" s="122"/>
      <c r="C22" s="133"/>
      <c r="D22" s="129"/>
      <c r="E22" s="61"/>
      <c r="F22" s="61"/>
      <c r="G22" s="36">
        <f t="shared" si="0"/>
        <v>0</v>
      </c>
      <c r="H22" s="82">
        <f t="shared" si="1"/>
        <v>0</v>
      </c>
      <c r="I22" s="54">
        <f t="shared" si="3"/>
        <v>0</v>
      </c>
      <c r="J22" s="54">
        <f t="shared" si="4"/>
        <v>0</v>
      </c>
      <c r="K22" s="54">
        <f t="shared" si="2"/>
        <v>0</v>
      </c>
    </row>
    <row r="23" spans="1:11" ht="13.5" thickBot="1" x14ac:dyDescent="0.25">
      <c r="A23" s="51">
        <v>6</v>
      </c>
      <c r="B23" s="122"/>
      <c r="C23" s="134"/>
      <c r="D23" s="129"/>
      <c r="E23" s="61"/>
      <c r="F23" s="61"/>
      <c r="G23" s="36">
        <f t="shared" si="0"/>
        <v>0</v>
      </c>
      <c r="H23" s="82">
        <f t="shared" si="1"/>
        <v>0</v>
      </c>
      <c r="I23" s="54">
        <f t="shared" si="3"/>
        <v>0</v>
      </c>
      <c r="J23" s="54">
        <f t="shared" si="4"/>
        <v>0</v>
      </c>
      <c r="K23" s="54">
        <f t="shared" si="2"/>
        <v>0</v>
      </c>
    </row>
    <row r="24" spans="1:11" ht="13.5" thickBot="1" x14ac:dyDescent="0.25">
      <c r="A24" s="154" t="s">
        <v>33</v>
      </c>
      <c r="B24" s="155"/>
      <c r="C24" s="175"/>
      <c r="D24" s="95">
        <f>SUM(D18:D23)</f>
        <v>0</v>
      </c>
      <c r="E24" s="45" t="s">
        <v>20</v>
      </c>
      <c r="F24" s="45">
        <f t="shared" ref="F24:K24" si="5">SUM(F18:F23)</f>
        <v>0</v>
      </c>
      <c r="G24" s="76">
        <f t="shared" si="5"/>
        <v>0</v>
      </c>
      <c r="H24" s="76">
        <f t="shared" si="5"/>
        <v>0</v>
      </c>
      <c r="I24" s="85">
        <f t="shared" si="5"/>
        <v>0</v>
      </c>
      <c r="J24" s="85">
        <f t="shared" si="5"/>
        <v>0</v>
      </c>
      <c r="K24" s="85">
        <f t="shared" si="5"/>
        <v>0</v>
      </c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 customHeight="1" x14ac:dyDescent="0.25">
      <c r="A26" s="173" t="s">
        <v>21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2" customHeight="1" x14ac:dyDescent="0.25">
      <c r="A27" s="173" t="s">
        <v>22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2.7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</row>
    <row r="29" spans="1:11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111"/>
      <c r="J29" s="109" t="s">
        <v>25</v>
      </c>
      <c r="K29" s="109"/>
    </row>
    <row r="30" spans="1:11" ht="12" customHeight="1" x14ac:dyDescent="0.25">
      <c r="A30" s="112" t="s">
        <v>26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2.75" customHeight="1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</row>
    <row r="32" spans="1:11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111"/>
      <c r="J32" s="109" t="s">
        <v>25</v>
      </c>
      <c r="K32" s="109"/>
    </row>
    <row r="33" spans="1:11" ht="12.75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</row>
    <row r="34" spans="1:11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111"/>
      <c r="J34" s="109" t="s">
        <v>25</v>
      </c>
      <c r="K34" s="109"/>
    </row>
    <row r="35" spans="1:11" ht="12" customHeight="1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1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111"/>
      <c r="J36" s="109" t="s">
        <v>25</v>
      </c>
      <c r="K36" s="109"/>
    </row>
  </sheetData>
  <mergeCells count="30">
    <mergeCell ref="A33:D33"/>
    <mergeCell ref="A34:D34"/>
    <mergeCell ref="E34:H34"/>
    <mergeCell ref="A35:D35"/>
    <mergeCell ref="A36:D36"/>
    <mergeCell ref="E36:H36"/>
    <mergeCell ref="A28:D28"/>
    <mergeCell ref="A29:D29"/>
    <mergeCell ref="E29:H29"/>
    <mergeCell ref="A31:D31"/>
    <mergeCell ref="A32:D32"/>
    <mergeCell ref="E32:H32"/>
    <mergeCell ref="A27:K27"/>
    <mergeCell ref="A7:D7"/>
    <mergeCell ref="F7:J7"/>
    <mergeCell ref="A8:D8"/>
    <mergeCell ref="F8:J8"/>
    <mergeCell ref="A9:J9"/>
    <mergeCell ref="A10:G10"/>
    <mergeCell ref="F12:H12"/>
    <mergeCell ref="F13:H13"/>
    <mergeCell ref="A17:F17"/>
    <mergeCell ref="A24:C24"/>
    <mergeCell ref="A26:K26"/>
    <mergeCell ref="A6:K6"/>
    <mergeCell ref="A1:J1"/>
    <mergeCell ref="A2:K2"/>
    <mergeCell ref="A3:K3"/>
    <mergeCell ref="A4:K4"/>
    <mergeCell ref="A5:K5"/>
  </mergeCells>
  <conditionalFormatting sqref="K18:K23">
    <cfRule type="cellIs" dxfId="4" priority="1" stopIfTrue="1" operator="equal">
      <formula>0</formula>
    </cfRule>
  </conditionalFormatting>
  <conditionalFormatting sqref="G18:G23">
    <cfRule type="cellIs" dxfId="3" priority="5" stopIfTrue="1" operator="equal">
      <formula>0</formula>
    </cfRule>
  </conditionalFormatting>
  <conditionalFormatting sqref="H18:H23">
    <cfRule type="cellIs" dxfId="2" priority="4" stopIfTrue="1" operator="equal">
      <formula>0</formula>
    </cfRule>
  </conditionalFormatting>
  <conditionalFormatting sqref="I18:I23">
    <cfRule type="cellIs" dxfId="1" priority="3" stopIfTrue="1" operator="equal">
      <formula>0</formula>
    </cfRule>
  </conditionalFormatting>
  <conditionalFormatting sqref="J18:J2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 2.pielikums 
&amp;8metodiskajam materiālam par tabakas izstrādājumu inventarizāciju un akcīzes nodokļa 
starpības summas aprēķināšanu saistībā ar akcīzes nodokļa likmes maiņu 2020.gada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:G2"/>
    </sheetView>
  </sheetViews>
  <sheetFormatPr defaultRowHeight="12.75" x14ac:dyDescent="0.2"/>
  <cols>
    <col min="1" max="1" width="21.42578125" customWidth="1"/>
    <col min="2" max="2" width="18.28515625" customWidth="1"/>
    <col min="5" max="5" width="31" customWidth="1"/>
    <col min="6" max="6" width="30" customWidth="1"/>
    <col min="7" max="7" width="30.7109375" customWidth="1"/>
  </cols>
  <sheetData>
    <row r="1" spans="1:8" ht="42" customHeight="1" x14ac:dyDescent="0.2">
      <c r="F1" s="35"/>
      <c r="G1" s="177"/>
      <c r="H1" s="177"/>
    </row>
    <row r="2" spans="1:8" ht="15.75" x14ac:dyDescent="0.25">
      <c r="A2" s="183" t="s">
        <v>0</v>
      </c>
      <c r="B2" s="183"/>
      <c r="C2" s="183"/>
      <c r="D2" s="183"/>
      <c r="E2" s="183"/>
      <c r="F2" s="183"/>
      <c r="G2" s="183"/>
    </row>
    <row r="3" spans="1:8" ht="31.5" customHeight="1" x14ac:dyDescent="0.2">
      <c r="A3" s="184" t="s">
        <v>84</v>
      </c>
      <c r="B3" s="184"/>
      <c r="C3" s="184"/>
      <c r="D3" s="184"/>
      <c r="E3" s="184"/>
      <c r="F3" s="184"/>
      <c r="G3" s="184"/>
    </row>
    <row r="4" spans="1:8" ht="17.25" customHeight="1" x14ac:dyDescent="0.2">
      <c r="A4" s="184" t="s">
        <v>49</v>
      </c>
      <c r="B4" s="184"/>
      <c r="C4" s="184"/>
      <c r="D4" s="184"/>
      <c r="E4" s="184"/>
      <c r="F4" s="184"/>
      <c r="G4" s="184"/>
    </row>
    <row r="5" spans="1:8" ht="21" customHeight="1" x14ac:dyDescent="0.2">
      <c r="A5" s="184" t="s">
        <v>50</v>
      </c>
      <c r="B5" s="184"/>
      <c r="C5" s="184"/>
      <c r="D5" s="184"/>
      <c r="E5" s="184"/>
      <c r="F5" s="184"/>
      <c r="G5" s="184"/>
    </row>
    <row r="6" spans="1:8" ht="36.75" customHeight="1" x14ac:dyDescent="0.2">
      <c r="A6" s="182" t="s">
        <v>53</v>
      </c>
      <c r="B6" s="182"/>
      <c r="C6" s="182"/>
      <c r="D6" s="182"/>
      <c r="E6" s="182"/>
      <c r="F6" s="182"/>
      <c r="G6" s="182"/>
    </row>
    <row r="7" spans="1:8" ht="18.75" x14ac:dyDescent="0.3">
      <c r="A7" s="178" t="s">
        <v>39</v>
      </c>
      <c r="B7" s="179"/>
      <c r="C7" s="179"/>
      <c r="D7" s="179"/>
      <c r="E7" s="96"/>
      <c r="F7" s="180"/>
      <c r="G7" s="180"/>
    </row>
    <row r="8" spans="1:8" ht="18.75" x14ac:dyDescent="0.3">
      <c r="A8" s="179" t="s">
        <v>40</v>
      </c>
      <c r="B8" s="179"/>
      <c r="C8" s="179"/>
      <c r="D8" s="179"/>
      <c r="E8" s="96"/>
      <c r="F8" s="181"/>
      <c r="G8" s="181"/>
    </row>
    <row r="9" spans="1:8" ht="18.75" x14ac:dyDescent="0.3">
      <c r="A9" s="179" t="s">
        <v>41</v>
      </c>
      <c r="B9" s="179"/>
      <c r="C9" s="179"/>
      <c r="D9" s="179"/>
      <c r="E9" s="96"/>
      <c r="F9" s="181"/>
      <c r="G9" s="181"/>
    </row>
    <row r="10" spans="1:8" ht="18" customHeight="1" x14ac:dyDescent="0.3">
      <c r="A10" s="208"/>
      <c r="B10" s="208"/>
      <c r="C10" s="208"/>
      <c r="D10" s="208"/>
      <c r="E10" s="97"/>
      <c r="F10" s="181"/>
      <c r="G10" s="181"/>
    </row>
    <row r="11" spans="1:8" ht="18.75" hidden="1" x14ac:dyDescent="0.3">
      <c r="A11" s="208"/>
      <c r="B11" s="208"/>
      <c r="C11" s="208"/>
      <c r="D11" s="208"/>
      <c r="E11" s="97"/>
      <c r="F11" s="181"/>
      <c r="G11" s="181"/>
    </row>
    <row r="12" spans="1:8" ht="13.5" thickBot="1" x14ac:dyDescent="0.25">
      <c r="A12" s="204"/>
      <c r="B12" s="204"/>
      <c r="C12" s="204"/>
      <c r="D12" s="204"/>
      <c r="E12" s="204"/>
      <c r="F12" s="204"/>
      <c r="G12" s="204"/>
    </row>
    <row r="13" spans="1:8" ht="32.25" thickBot="1" x14ac:dyDescent="0.25">
      <c r="A13" s="205" t="s">
        <v>69</v>
      </c>
      <c r="B13" s="206"/>
      <c r="C13" s="206"/>
      <c r="D13" s="207"/>
      <c r="E13" s="101" t="s">
        <v>68</v>
      </c>
      <c r="F13" s="103" t="s">
        <v>45</v>
      </c>
      <c r="G13" s="102" t="s">
        <v>57</v>
      </c>
    </row>
    <row r="14" spans="1:8" ht="26.25" customHeight="1" x14ac:dyDescent="0.2">
      <c r="A14" s="192" t="s">
        <v>72</v>
      </c>
      <c r="B14" s="193"/>
      <c r="C14" s="193"/>
      <c r="D14" s="193"/>
      <c r="E14" s="198" t="s">
        <v>71</v>
      </c>
      <c r="F14" s="116">
        <f>'Cigāri un cigarillas'!H25</f>
        <v>0</v>
      </c>
      <c r="G14" s="93">
        <f>'Cigāri un cigarillas'!K25</f>
        <v>0</v>
      </c>
    </row>
    <row r="15" spans="1:8" ht="27" customHeight="1" x14ac:dyDescent="0.2">
      <c r="A15" s="190" t="s">
        <v>73</v>
      </c>
      <c r="B15" s="191"/>
      <c r="C15" s="191"/>
      <c r="D15" s="191"/>
      <c r="E15" s="199"/>
      <c r="F15" s="117">
        <f>'Smalki sagriezta tabaka'!H24</f>
        <v>0</v>
      </c>
      <c r="G15" s="94">
        <f>'Smalki sagriezta tabaka'!K24</f>
        <v>0</v>
      </c>
    </row>
    <row r="16" spans="1:8" ht="28.5" customHeight="1" x14ac:dyDescent="0.2">
      <c r="A16" s="196" t="s">
        <v>74</v>
      </c>
      <c r="B16" s="196"/>
      <c r="C16" s="196"/>
      <c r="D16" s="197"/>
      <c r="E16" s="199"/>
      <c r="F16" s="117">
        <f>'Smēķējamā tabaka'!H24</f>
        <v>0</v>
      </c>
      <c r="G16" s="94">
        <f>'Smēķējamā tabaka'!K24</f>
        <v>0</v>
      </c>
    </row>
    <row r="17" spans="1:8" ht="27.75" customHeight="1" x14ac:dyDescent="0.2">
      <c r="A17" s="194" t="s">
        <v>75</v>
      </c>
      <c r="B17" s="195"/>
      <c r="C17" s="195"/>
      <c r="D17" s="195"/>
      <c r="E17" s="199"/>
      <c r="F17" s="118">
        <f>'Tabakas lapas'!H25</f>
        <v>0</v>
      </c>
      <c r="G17" s="115">
        <f>'Tabakas lapas'!K25</f>
        <v>0</v>
      </c>
    </row>
    <row r="18" spans="1:8" ht="27.75" customHeight="1" x14ac:dyDescent="0.2">
      <c r="A18" s="202" t="s">
        <v>82</v>
      </c>
      <c r="B18" s="203"/>
      <c r="C18" s="203"/>
      <c r="D18" s="203"/>
      <c r="E18" s="199"/>
      <c r="F18" s="117">
        <f>'Karsējamā tabaka'!H24</f>
        <v>0</v>
      </c>
      <c r="G18" s="94">
        <f>'Karsējamā tabaka'!K24</f>
        <v>0</v>
      </c>
    </row>
    <row r="19" spans="1:8" ht="25.5" customHeight="1" thickBot="1" x14ac:dyDescent="0.25">
      <c r="A19" s="200" t="s">
        <v>70</v>
      </c>
      <c r="B19" s="201"/>
      <c r="C19" s="201"/>
      <c r="D19" s="201"/>
      <c r="E19" s="200"/>
      <c r="F19" s="119"/>
      <c r="G19" s="120">
        <f>SUM(G14:G18)</f>
        <v>0</v>
      </c>
    </row>
    <row r="20" spans="1:8" ht="15" x14ac:dyDescent="0.2">
      <c r="A20" s="209" t="s">
        <v>83</v>
      </c>
      <c r="B20" s="25"/>
      <c r="C20" s="25"/>
      <c r="D20" s="25"/>
      <c r="E20" s="25"/>
      <c r="F20" s="26"/>
      <c r="G20" s="27"/>
    </row>
    <row r="21" spans="1:8" ht="15.75" x14ac:dyDescent="0.25">
      <c r="A21" s="19" t="s">
        <v>42</v>
      </c>
      <c r="B21" s="19"/>
      <c r="C21" s="189"/>
      <c r="D21" s="189"/>
      <c r="E21" s="98"/>
      <c r="F21" s="189"/>
      <c r="G21" s="189"/>
      <c r="H21" s="185"/>
    </row>
    <row r="22" spans="1:8" ht="15.75" x14ac:dyDescent="0.25">
      <c r="A22" s="22"/>
      <c r="B22" s="22"/>
      <c r="C22" s="186" t="s">
        <v>23</v>
      </c>
      <c r="D22" s="186"/>
      <c r="E22" s="99"/>
      <c r="F22" s="187" t="s">
        <v>52</v>
      </c>
      <c r="G22" s="187"/>
      <c r="H22" s="185"/>
    </row>
    <row r="23" spans="1:8" ht="43.5" customHeight="1" x14ac:dyDescent="0.25">
      <c r="A23" s="21" t="s">
        <v>43</v>
      </c>
      <c r="B23" s="19"/>
      <c r="C23" s="189"/>
      <c r="D23" s="189"/>
      <c r="E23" s="98"/>
      <c r="F23" s="189"/>
      <c r="G23" s="189"/>
      <c r="H23" s="185"/>
    </row>
    <row r="24" spans="1:8" ht="15.75" x14ac:dyDescent="0.25">
      <c r="A24" s="22"/>
      <c r="B24" s="22"/>
      <c r="C24" s="188" t="s">
        <v>23</v>
      </c>
      <c r="D24" s="188"/>
      <c r="E24" s="100"/>
      <c r="F24" s="187" t="s">
        <v>51</v>
      </c>
      <c r="G24" s="187"/>
      <c r="H24" s="185"/>
    </row>
    <row r="25" spans="1:8" ht="15.75" x14ac:dyDescent="0.25">
      <c r="A25" s="19" t="s">
        <v>44</v>
      </c>
      <c r="B25" s="19"/>
      <c r="C25" s="19"/>
      <c r="D25" s="19"/>
      <c r="E25" s="19"/>
      <c r="F25" s="19"/>
      <c r="G25" s="19"/>
    </row>
    <row r="26" spans="1:8" ht="15.75" x14ac:dyDescent="0.25">
      <c r="A26" s="19"/>
      <c r="B26" s="19"/>
      <c r="C26" s="19"/>
      <c r="D26" s="19"/>
      <c r="E26" s="19"/>
      <c r="F26" s="19"/>
      <c r="G26" s="19"/>
    </row>
    <row r="27" spans="1:8" x14ac:dyDescent="0.2">
      <c r="B27" s="28"/>
      <c r="C27" s="28"/>
      <c r="D27" s="28"/>
      <c r="E27" s="28"/>
    </row>
    <row r="28" spans="1:8" x14ac:dyDescent="0.2">
      <c r="E28" s="104"/>
    </row>
  </sheetData>
  <mergeCells count="34">
    <mergeCell ref="A12:G12"/>
    <mergeCell ref="A13:D13"/>
    <mergeCell ref="A11:D11"/>
    <mergeCell ref="F11:G11"/>
    <mergeCell ref="A10:D10"/>
    <mergeCell ref="F10:G10"/>
    <mergeCell ref="A15:D15"/>
    <mergeCell ref="C21:D21"/>
    <mergeCell ref="A14:D14"/>
    <mergeCell ref="F21:G21"/>
    <mergeCell ref="A17:D17"/>
    <mergeCell ref="A16:D16"/>
    <mergeCell ref="E14:E19"/>
    <mergeCell ref="A19:D19"/>
    <mergeCell ref="A18:D18"/>
    <mergeCell ref="H21:H24"/>
    <mergeCell ref="C22:D22"/>
    <mergeCell ref="F22:G22"/>
    <mergeCell ref="F24:G24"/>
    <mergeCell ref="C24:D24"/>
    <mergeCell ref="F23:G23"/>
    <mergeCell ref="C23:D23"/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2020.gada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4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2019-12-16T09:23:13Z</cp:lastPrinted>
  <dcterms:created xsi:type="dcterms:W3CDTF">2011-05-31T10:58:05Z</dcterms:created>
  <dcterms:modified xsi:type="dcterms:W3CDTF">2019-12-17T14:08:44Z</dcterms:modified>
</cp:coreProperties>
</file>