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GNP_AD\nozaru_dati_2017gads\publicesanai\"/>
    </mc:Choice>
  </mc:AlternateContent>
  <bookViews>
    <workbookView xWindow="120" yWindow="120" windowWidth="11805" windowHeight="12330"/>
  </bookViews>
  <sheets>
    <sheet name="NACE 2.red. apk. kodi" sheetId="1" r:id="rId1"/>
    <sheet name="NACE 2.red. 4 zīmju kodi" sheetId="2" r:id="rId2"/>
  </sheets>
  <definedNames>
    <definedName name="_xlnm._FilterDatabase" localSheetId="1" hidden="1">'NACE 2.red. 4 zīmju kodi'!$A$3:$V$586</definedName>
    <definedName name="_xlnm._FilterDatabase" localSheetId="0" hidden="1">'NACE 2.red. apk. kodi'!$A$3:$B$124</definedName>
    <definedName name="_xlnm.Print_Titles" localSheetId="1">'NACE 2.red. 4 zīmju kodi'!$1:$5</definedName>
    <definedName name="_xlnm.Print_Titles" localSheetId="0">'NACE 2.red. apk. kodi'!$A:$B,'NACE 2.red. apk. kodi'!$1:$5</definedName>
  </definedNames>
  <calcPr calcId="162913"/>
</workbook>
</file>

<file path=xl/calcChain.xml><?xml version="1.0" encoding="utf-8"?>
<calcChain xmlns="http://schemas.openxmlformats.org/spreadsheetml/2006/main">
  <c r="M6" i="1" l="1"/>
  <c r="L6" i="1"/>
  <c r="K6" i="1"/>
  <c r="F6" i="1"/>
  <c r="E6" i="1"/>
  <c r="D6" i="1"/>
  <c r="C6" i="1"/>
  <c r="C11" i="1" l="1"/>
  <c r="D11" i="1"/>
  <c r="E11" i="1"/>
  <c r="F11" i="1"/>
  <c r="C13" i="1"/>
  <c r="D13" i="1"/>
  <c r="E13" i="1"/>
  <c r="F13" i="1"/>
  <c r="C17" i="1"/>
  <c r="D17" i="1"/>
  <c r="E17" i="1"/>
  <c r="F17" i="1"/>
  <c r="C20" i="1"/>
  <c r="D20" i="1"/>
  <c r="E20" i="1"/>
  <c r="F20" i="1"/>
  <c r="C27" i="1"/>
  <c r="D27" i="1"/>
  <c r="E27" i="1"/>
  <c r="F27" i="1"/>
  <c r="C30" i="1"/>
  <c r="D30" i="1"/>
  <c r="E30" i="1"/>
  <c r="F30" i="1"/>
  <c r="C34" i="1"/>
  <c r="D34" i="1"/>
  <c r="E34" i="1"/>
  <c r="F34" i="1"/>
  <c r="C40" i="1"/>
  <c r="D40" i="1"/>
  <c r="E40" i="1"/>
  <c r="F40" i="1"/>
  <c r="C42" i="1"/>
  <c r="D42" i="1"/>
  <c r="E42" i="1"/>
  <c r="F42" i="1"/>
  <c r="C44" i="1"/>
  <c r="D44" i="1"/>
  <c r="E44" i="1"/>
  <c r="F44" i="1"/>
  <c r="C48" i="1"/>
  <c r="D48" i="1"/>
  <c r="E48" i="1"/>
  <c r="F48" i="1"/>
  <c r="C53" i="1"/>
  <c r="D53" i="1"/>
  <c r="E53" i="1"/>
  <c r="F53" i="1"/>
  <c r="C56" i="1"/>
  <c r="D56" i="1"/>
  <c r="E56" i="1"/>
  <c r="F56" i="1"/>
  <c r="C59" i="1"/>
  <c r="D59" i="1"/>
  <c r="E59" i="1"/>
  <c r="F59" i="1"/>
  <c r="C61" i="1"/>
  <c r="D61" i="1"/>
  <c r="E61" i="1"/>
  <c r="F61" i="1"/>
  <c r="C67" i="1"/>
  <c r="D67" i="1"/>
  <c r="E67" i="1"/>
  <c r="F67" i="1"/>
  <c r="C70" i="1"/>
  <c r="D70" i="1"/>
  <c r="E70" i="1"/>
  <c r="F70" i="1"/>
  <c r="C73" i="1"/>
  <c r="D73" i="1"/>
  <c r="E73" i="1"/>
  <c r="F73" i="1"/>
  <c r="C75" i="1"/>
  <c r="D75" i="1"/>
  <c r="E75" i="1"/>
  <c r="F75" i="1"/>
  <c r="C89" i="1"/>
  <c r="D89" i="1"/>
  <c r="E89" i="1"/>
  <c r="F89" i="1"/>
  <c r="C91" i="1"/>
  <c r="D91" i="1"/>
  <c r="E91" i="1"/>
  <c r="F91" i="1"/>
  <c r="C94" i="1"/>
  <c r="D94" i="1"/>
  <c r="E94" i="1"/>
  <c r="F94" i="1"/>
  <c r="C96" i="1"/>
  <c r="D96" i="1"/>
  <c r="E96" i="1"/>
  <c r="F96" i="1"/>
  <c r="C98" i="1"/>
  <c r="D98" i="1"/>
  <c r="E98" i="1"/>
  <c r="F98" i="1"/>
  <c r="C102" i="1"/>
  <c r="D102" i="1"/>
  <c r="E102" i="1"/>
  <c r="F102" i="1"/>
  <c r="C108" i="1"/>
  <c r="D108" i="1"/>
  <c r="E108" i="1"/>
  <c r="F108" i="1"/>
  <c r="C114" i="1"/>
  <c r="D114" i="1"/>
  <c r="E114" i="1"/>
  <c r="F114" i="1"/>
  <c r="C116" i="1"/>
  <c r="D116" i="1"/>
  <c r="E116" i="1"/>
  <c r="F116" i="1"/>
  <c r="C119" i="1"/>
  <c r="D119" i="1"/>
  <c r="E119" i="1"/>
  <c r="F119" i="1"/>
  <c r="C123" i="1"/>
  <c r="D123" i="1"/>
  <c r="E123" i="1"/>
  <c r="F123" i="1"/>
  <c r="I123" i="1" l="1"/>
  <c r="I119" i="1"/>
  <c r="I116" i="1"/>
  <c r="I114" i="1"/>
  <c r="I108" i="1"/>
  <c r="I102" i="1"/>
  <c r="I98" i="1"/>
  <c r="I96" i="1"/>
  <c r="I94" i="1"/>
  <c r="I91" i="1"/>
  <c r="I89" i="1"/>
  <c r="I75" i="1"/>
  <c r="I73" i="1"/>
  <c r="I70" i="1"/>
  <c r="I67" i="1"/>
  <c r="I61" i="1"/>
  <c r="I59" i="1"/>
  <c r="I56" i="1"/>
  <c r="I53" i="1"/>
  <c r="I48" i="1"/>
  <c r="I44" i="1"/>
  <c r="I42" i="1"/>
  <c r="I40" i="1"/>
  <c r="I34" i="1"/>
  <c r="I30" i="1"/>
  <c r="I27" i="1"/>
  <c r="I20" i="1"/>
  <c r="I17" i="1"/>
  <c r="I13" i="1"/>
  <c r="I11" i="1"/>
  <c r="I7" i="1"/>
  <c r="J123" i="1"/>
  <c r="J119" i="1"/>
  <c r="J116" i="1"/>
  <c r="J114" i="1"/>
  <c r="J108" i="1"/>
  <c r="J102" i="1"/>
  <c r="J98" i="1"/>
  <c r="J96" i="1"/>
  <c r="J94" i="1"/>
  <c r="J91" i="1"/>
  <c r="J89" i="1"/>
  <c r="J75" i="1"/>
  <c r="J73" i="1"/>
  <c r="J70" i="1"/>
  <c r="J67" i="1"/>
  <c r="J61" i="1"/>
  <c r="J59" i="1"/>
  <c r="J56" i="1"/>
  <c r="J53" i="1"/>
  <c r="J48" i="1"/>
  <c r="J44" i="1"/>
  <c r="J42" i="1"/>
  <c r="J40" i="1"/>
  <c r="J34" i="1"/>
  <c r="J30" i="1"/>
  <c r="J27" i="1"/>
  <c r="J20" i="1"/>
  <c r="J17" i="1"/>
  <c r="J13" i="1"/>
  <c r="J11" i="1"/>
  <c r="J7" i="1"/>
  <c r="H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H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H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H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H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H98" i="1"/>
  <c r="K98" i="1"/>
  <c r="L98" i="1"/>
  <c r="M98" i="1"/>
  <c r="N98" i="1"/>
  <c r="O98" i="1"/>
  <c r="P98" i="1"/>
  <c r="Q98" i="1"/>
  <c r="R98" i="1"/>
  <c r="S98" i="1"/>
  <c r="T98" i="1"/>
  <c r="U98" i="1"/>
  <c r="V98" i="1"/>
  <c r="H96" i="1"/>
  <c r="K96" i="1"/>
  <c r="L96" i="1"/>
  <c r="M96" i="1"/>
  <c r="N96" i="1"/>
  <c r="O96" i="1"/>
  <c r="P96" i="1"/>
  <c r="Q96" i="1"/>
  <c r="R96" i="1"/>
  <c r="S96" i="1"/>
  <c r="T96" i="1"/>
  <c r="U96" i="1"/>
  <c r="V96" i="1"/>
  <c r="H94" i="1"/>
  <c r="K94" i="1"/>
  <c r="L94" i="1"/>
  <c r="M94" i="1"/>
  <c r="N94" i="1"/>
  <c r="O94" i="1"/>
  <c r="P94" i="1"/>
  <c r="Q94" i="1"/>
  <c r="R94" i="1"/>
  <c r="S94" i="1"/>
  <c r="T94" i="1"/>
  <c r="U94" i="1"/>
  <c r="V94" i="1"/>
  <c r="H91" i="1"/>
  <c r="K91" i="1"/>
  <c r="L91" i="1"/>
  <c r="M91" i="1"/>
  <c r="N91" i="1"/>
  <c r="O91" i="1"/>
  <c r="P91" i="1"/>
  <c r="Q91" i="1"/>
  <c r="R91" i="1"/>
  <c r="S91" i="1"/>
  <c r="T91" i="1"/>
  <c r="U91" i="1"/>
  <c r="V91" i="1"/>
  <c r="H89" i="1"/>
  <c r="K89" i="1"/>
  <c r="L89" i="1"/>
  <c r="M89" i="1"/>
  <c r="N89" i="1"/>
  <c r="O89" i="1"/>
  <c r="P89" i="1"/>
  <c r="Q89" i="1"/>
  <c r="R89" i="1"/>
  <c r="S89" i="1"/>
  <c r="T89" i="1"/>
  <c r="U89" i="1"/>
  <c r="V89" i="1"/>
  <c r="H75" i="1"/>
  <c r="K75" i="1"/>
  <c r="L75" i="1"/>
  <c r="M75" i="1"/>
  <c r="N75" i="1"/>
  <c r="O75" i="1"/>
  <c r="P75" i="1"/>
  <c r="Q75" i="1"/>
  <c r="R75" i="1"/>
  <c r="S75" i="1"/>
  <c r="T75" i="1"/>
  <c r="U75" i="1"/>
  <c r="V75" i="1"/>
  <c r="H73" i="1"/>
  <c r="K73" i="1"/>
  <c r="L73" i="1"/>
  <c r="M73" i="1"/>
  <c r="N73" i="1"/>
  <c r="O73" i="1"/>
  <c r="P73" i="1"/>
  <c r="Q73" i="1"/>
  <c r="R73" i="1"/>
  <c r="S73" i="1"/>
  <c r="T73" i="1"/>
  <c r="U73" i="1"/>
  <c r="V73" i="1"/>
  <c r="H70" i="1"/>
  <c r="K70" i="1"/>
  <c r="L70" i="1"/>
  <c r="M70" i="1"/>
  <c r="N70" i="1"/>
  <c r="O70" i="1"/>
  <c r="P70" i="1"/>
  <c r="Q70" i="1"/>
  <c r="R70" i="1"/>
  <c r="S70" i="1"/>
  <c r="T70" i="1"/>
  <c r="U70" i="1"/>
  <c r="V70" i="1"/>
  <c r="H67" i="1"/>
  <c r="K67" i="1"/>
  <c r="L67" i="1"/>
  <c r="M67" i="1"/>
  <c r="N67" i="1"/>
  <c r="O67" i="1"/>
  <c r="P67" i="1"/>
  <c r="Q67" i="1"/>
  <c r="R67" i="1"/>
  <c r="S67" i="1"/>
  <c r="T67" i="1"/>
  <c r="U67" i="1"/>
  <c r="V67" i="1"/>
  <c r="H61" i="1"/>
  <c r="K61" i="1"/>
  <c r="L61" i="1"/>
  <c r="M61" i="1"/>
  <c r="N61" i="1"/>
  <c r="O61" i="1"/>
  <c r="P61" i="1"/>
  <c r="Q61" i="1"/>
  <c r="R61" i="1"/>
  <c r="S61" i="1"/>
  <c r="T61" i="1"/>
  <c r="U61" i="1"/>
  <c r="V61" i="1"/>
  <c r="H59" i="1"/>
  <c r="K59" i="1"/>
  <c r="L59" i="1"/>
  <c r="M59" i="1"/>
  <c r="N59" i="1"/>
  <c r="O59" i="1"/>
  <c r="P59" i="1"/>
  <c r="Q59" i="1"/>
  <c r="R59" i="1"/>
  <c r="S59" i="1"/>
  <c r="T59" i="1"/>
  <c r="U59" i="1"/>
  <c r="V59" i="1"/>
  <c r="H56" i="1"/>
  <c r="K56" i="1"/>
  <c r="L56" i="1"/>
  <c r="M56" i="1"/>
  <c r="N56" i="1"/>
  <c r="O56" i="1"/>
  <c r="P56" i="1"/>
  <c r="Q56" i="1"/>
  <c r="R56" i="1"/>
  <c r="S56" i="1"/>
  <c r="T56" i="1"/>
  <c r="U56" i="1"/>
  <c r="V56" i="1"/>
  <c r="H53" i="1"/>
  <c r="K53" i="1"/>
  <c r="L53" i="1"/>
  <c r="M53" i="1"/>
  <c r="N53" i="1"/>
  <c r="O53" i="1"/>
  <c r="P53" i="1"/>
  <c r="Q53" i="1"/>
  <c r="R53" i="1"/>
  <c r="S53" i="1"/>
  <c r="T53" i="1"/>
  <c r="U53" i="1"/>
  <c r="V53" i="1"/>
  <c r="H48" i="1"/>
  <c r="K48" i="1"/>
  <c r="L48" i="1"/>
  <c r="M48" i="1"/>
  <c r="N48" i="1"/>
  <c r="O48" i="1"/>
  <c r="P48" i="1"/>
  <c r="Q48" i="1"/>
  <c r="R48" i="1"/>
  <c r="S48" i="1"/>
  <c r="T48" i="1"/>
  <c r="U48" i="1"/>
  <c r="V48" i="1"/>
  <c r="H44" i="1"/>
  <c r="K44" i="1"/>
  <c r="L44" i="1"/>
  <c r="M44" i="1"/>
  <c r="N44" i="1"/>
  <c r="O44" i="1"/>
  <c r="P44" i="1"/>
  <c r="Q44" i="1"/>
  <c r="R44" i="1"/>
  <c r="S44" i="1"/>
  <c r="T44" i="1"/>
  <c r="U44" i="1"/>
  <c r="V44" i="1"/>
  <c r="H42" i="1"/>
  <c r="K42" i="1"/>
  <c r="L42" i="1"/>
  <c r="M42" i="1"/>
  <c r="N42" i="1"/>
  <c r="O42" i="1"/>
  <c r="P42" i="1"/>
  <c r="Q42" i="1"/>
  <c r="R42" i="1"/>
  <c r="S42" i="1"/>
  <c r="T42" i="1"/>
  <c r="U42" i="1"/>
  <c r="V42" i="1"/>
  <c r="H40" i="1"/>
  <c r="K40" i="1"/>
  <c r="L40" i="1"/>
  <c r="M40" i="1"/>
  <c r="N40" i="1"/>
  <c r="O40" i="1"/>
  <c r="P40" i="1"/>
  <c r="Q40" i="1"/>
  <c r="R40" i="1"/>
  <c r="S40" i="1"/>
  <c r="T40" i="1"/>
  <c r="U40" i="1"/>
  <c r="V40" i="1"/>
  <c r="H34" i="1"/>
  <c r="K34" i="1"/>
  <c r="L34" i="1"/>
  <c r="M34" i="1"/>
  <c r="N34" i="1"/>
  <c r="O34" i="1"/>
  <c r="P34" i="1"/>
  <c r="Q34" i="1"/>
  <c r="R34" i="1"/>
  <c r="S34" i="1"/>
  <c r="T34" i="1"/>
  <c r="U34" i="1"/>
  <c r="V34" i="1"/>
  <c r="H30" i="1"/>
  <c r="K30" i="1"/>
  <c r="L30" i="1"/>
  <c r="M30" i="1"/>
  <c r="N30" i="1"/>
  <c r="O30" i="1"/>
  <c r="P30" i="1"/>
  <c r="Q30" i="1"/>
  <c r="R30" i="1"/>
  <c r="S30" i="1"/>
  <c r="T30" i="1"/>
  <c r="U30" i="1"/>
  <c r="V30" i="1"/>
  <c r="H27" i="1"/>
  <c r="K27" i="1"/>
  <c r="L27" i="1"/>
  <c r="M27" i="1"/>
  <c r="N27" i="1"/>
  <c r="O27" i="1"/>
  <c r="P27" i="1"/>
  <c r="Q27" i="1"/>
  <c r="R27" i="1"/>
  <c r="S27" i="1"/>
  <c r="T27" i="1"/>
  <c r="U27" i="1"/>
  <c r="V27" i="1"/>
  <c r="H20" i="1"/>
  <c r="K20" i="1"/>
  <c r="L20" i="1"/>
  <c r="M20" i="1"/>
  <c r="N20" i="1"/>
  <c r="O20" i="1"/>
  <c r="P20" i="1"/>
  <c r="Q20" i="1"/>
  <c r="R20" i="1"/>
  <c r="S20" i="1"/>
  <c r="T20" i="1"/>
  <c r="U20" i="1"/>
  <c r="V20" i="1"/>
  <c r="H17" i="1"/>
  <c r="K17" i="1"/>
  <c r="L17" i="1"/>
  <c r="M17" i="1"/>
  <c r="N17" i="1"/>
  <c r="O17" i="1"/>
  <c r="P17" i="1"/>
  <c r="Q17" i="1"/>
  <c r="R17" i="1"/>
  <c r="S17" i="1"/>
  <c r="T17" i="1"/>
  <c r="U17" i="1"/>
  <c r="V17" i="1"/>
  <c r="H13" i="1"/>
  <c r="K13" i="1"/>
  <c r="L13" i="1"/>
  <c r="M13" i="1"/>
  <c r="N13" i="1"/>
  <c r="O13" i="1"/>
  <c r="P13" i="1"/>
  <c r="Q13" i="1"/>
  <c r="R13" i="1"/>
  <c r="S13" i="1"/>
  <c r="T13" i="1"/>
  <c r="U13" i="1"/>
  <c r="V13" i="1"/>
  <c r="H11" i="1"/>
  <c r="K11" i="1"/>
  <c r="L11" i="1"/>
  <c r="M11" i="1"/>
  <c r="N11" i="1"/>
  <c r="O11" i="1"/>
  <c r="P11" i="1"/>
  <c r="Q11" i="1"/>
  <c r="R11" i="1"/>
  <c r="S11" i="1"/>
  <c r="T11" i="1"/>
  <c r="U11" i="1"/>
  <c r="V11" i="1"/>
  <c r="H7" i="1"/>
  <c r="K7" i="1"/>
  <c r="L7" i="1"/>
  <c r="M7" i="1"/>
  <c r="N7" i="1"/>
  <c r="O7" i="1"/>
  <c r="P7" i="1"/>
  <c r="Q7" i="1"/>
  <c r="R7" i="1"/>
  <c r="S7" i="1"/>
  <c r="T7" i="1"/>
  <c r="U7" i="1"/>
  <c r="V7" i="1"/>
  <c r="C7" i="1"/>
  <c r="D7" i="1"/>
  <c r="E7" i="1"/>
  <c r="F7" i="1"/>
  <c r="G7" i="1"/>
  <c r="G11" i="1"/>
  <c r="G13" i="1"/>
  <c r="G17" i="1"/>
  <c r="G20" i="1"/>
  <c r="G27" i="1"/>
  <c r="G30" i="1"/>
  <c r="G34" i="1"/>
  <c r="G40" i="1"/>
  <c r="G42" i="1"/>
  <c r="G44" i="1"/>
  <c r="G48" i="1"/>
  <c r="G53" i="1"/>
  <c r="G56" i="1"/>
  <c r="G59" i="1"/>
  <c r="G61" i="1"/>
  <c r="G67" i="1"/>
  <c r="G70" i="1"/>
  <c r="G73" i="1"/>
  <c r="G75" i="1"/>
  <c r="G89" i="1"/>
  <c r="G91" i="1"/>
  <c r="G94" i="1"/>
  <c r="G96" i="1"/>
  <c r="G98" i="1"/>
  <c r="G102" i="1"/>
  <c r="G108" i="1"/>
  <c r="G114" i="1"/>
  <c r="G116" i="1"/>
  <c r="G119" i="1"/>
  <c r="H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G123" i="1"/>
</calcChain>
</file>

<file path=xl/sharedStrings.xml><?xml version="1.0" encoding="utf-8"?>
<sst xmlns="http://schemas.openxmlformats.org/spreadsheetml/2006/main" count="1348" uniqueCount="1296">
  <si>
    <t>Kopā</t>
  </si>
  <si>
    <t>t.sk.</t>
  </si>
  <si>
    <t>aktuālais parāds</t>
  </si>
  <si>
    <t>termiņa pagarinājumu atlikums</t>
  </si>
  <si>
    <t>apturētais parāds</t>
  </si>
  <si>
    <t>VALSTĪ</t>
  </si>
  <si>
    <t>Apģērbu, tekstilizstrādājumu un ādas izstrādājumu ražošanas nozare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</si>
  <si>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</si>
  <si>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</si>
  <si>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</si>
  <si>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</si>
  <si>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</si>
  <si>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</si>
  <si>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</si>
  <si>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</si>
  <si>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</si>
  <si>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</si>
  <si>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</si>
  <si>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</si>
  <si>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</si>
  <si>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</si>
  <si>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</si>
  <si>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</si>
  <si>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</si>
  <si>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</si>
  <si>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</si>
  <si>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</si>
  <si>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</si>
  <si>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</si>
  <si>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</si>
  <si>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</si>
  <si>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</si>
  <si>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</si>
  <si>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</si>
  <si>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</si>
  <si>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</si>
  <si>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</si>
  <si>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</si>
  <si>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</si>
  <si>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</si>
  <si>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</si>
  <si>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</si>
  <si>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</si>
  <si>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</si>
  <si>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</si>
  <si>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</si>
  <si>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Ogļu un brūnogļu (lignīta) ieguve                                                                                                                                                                                                                         </t>
  </si>
  <si>
    <t xml:space="preserve">Jēlnaftas un dabasgāzes ieguve                                                                                                                                                                                                                            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</si>
  <si>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</si>
  <si>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</si>
  <si>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</si>
  <si>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</si>
  <si>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</si>
  <si>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</si>
  <si>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</si>
  <si>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</si>
  <si>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</si>
  <si>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</si>
  <si>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</si>
  <si>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</si>
  <si>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Koksa un naftas pārstrādes produktu ražošana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</si>
  <si>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</si>
  <si>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</si>
  <si>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</si>
  <si>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</si>
  <si>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</si>
  <si>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</si>
  <si>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</si>
  <si>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</si>
  <si>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</si>
  <si>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</si>
  <si>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</si>
  <si>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</si>
  <si>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</si>
  <si>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</si>
  <si>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</si>
  <si>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</si>
  <si>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</si>
  <si>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</si>
  <si>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</si>
  <si>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</si>
  <si>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</si>
  <si>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</si>
  <si>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</si>
  <si>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</si>
  <si>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</si>
  <si>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</si>
  <si>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</si>
  <si>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</si>
  <si>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</si>
  <si>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</si>
  <si>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</si>
  <si>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</si>
  <si>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</si>
  <si>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</si>
  <si>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</si>
  <si>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</si>
  <si>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</si>
  <si>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</si>
  <si>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</si>
  <si>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</si>
  <si>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</si>
  <si>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</si>
  <si>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</si>
  <si>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</si>
  <si>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</si>
  <si>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</si>
  <si>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</si>
  <si>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</si>
  <si>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</si>
  <si>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</si>
  <si>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</si>
  <si>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</si>
  <si>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</si>
  <si>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</si>
  <si>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</si>
  <si>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</si>
  <si>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t>Tekstilizstrādājumu ražošana</t>
  </si>
  <si>
    <t>Apģērbu ražošana</t>
  </si>
  <si>
    <t>Uzņēmumu ienākuma nodokļa parāds,
tūkst. EUR</t>
  </si>
  <si>
    <t>Iedzīvotāju ienākuma nodokļa parāds,
tūkst. EUR</t>
  </si>
  <si>
    <t>Valsts sociālās apdrošināšanas obligāto
iemaksu parāds, tūkst. EUR</t>
  </si>
  <si>
    <t>Pievienotās vērtības nodokļa parāds,
tūkst. EUR</t>
  </si>
  <si>
    <t>Parādu summa kopā,
tūkst. EUR</t>
  </si>
  <si>
    <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</si>
  <si>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</si>
  <si>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</si>
  <si>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</si>
  <si>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</si>
  <si>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</si>
  <si>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</si>
  <si>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Dati uz 02.05.2017.</t>
  </si>
  <si>
    <r>
      <t>NACE</t>
    </r>
    <r>
      <rPr>
        <b/>
        <sz val="10"/>
        <color theme="0"/>
        <rFont val="Times New Roman"/>
        <family val="1"/>
        <charset val="186"/>
      </rPr>
      <t xml:space="preserve"> 2.red.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</si>
  <si>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koda nosaukums</t>
    </r>
  </si>
  <si>
    <t>0111</t>
  </si>
  <si>
    <t>Graudaugu (izņemot rīsu), pākšaugu un eļļas augu sēklu audzēšana</t>
  </si>
  <si>
    <t>0112</t>
  </si>
  <si>
    <t>Rīsu audzēšana</t>
  </si>
  <si>
    <t>0113</t>
  </si>
  <si>
    <t>Dārzeņu audzēšana</t>
  </si>
  <si>
    <t>0119</t>
  </si>
  <si>
    <t>Citu viengadīgo kultūru audzēšana</t>
  </si>
  <si>
    <t>0121</t>
  </si>
  <si>
    <t>Vīnogu audzēšana</t>
  </si>
  <si>
    <t>0123</t>
  </si>
  <si>
    <t>Citrusaugļu audzēšana</t>
  </si>
  <si>
    <t>0124</t>
  </si>
  <si>
    <t>Sēkleņu un kauleņu audzēšana</t>
  </si>
  <si>
    <t>0125</t>
  </si>
  <si>
    <t>Citu koku un krūmu augļu un riekstu audzēšana</t>
  </si>
  <si>
    <t>0126</t>
  </si>
  <si>
    <t>Eļļas augu audzēšana</t>
  </si>
  <si>
    <t>0127</t>
  </si>
  <si>
    <t>Dzērienu ražošanā izmantojamo kultūru audzēšana</t>
  </si>
  <si>
    <t>0128</t>
  </si>
  <si>
    <t>Garšaugu, aromātisko un ārstniecisko augu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</si>
  <si>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</si>
  <si>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</si>
  <si>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</si>
  <si>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</si>
  <si>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</si>
  <si>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</si>
  <si>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</si>
  <si>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</si>
  <si>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0143</t>
  </si>
  <si>
    <t>Zirgu un zirgu dzimtas dzīvnieku audzēšana</t>
  </si>
  <si>
    <t>0144</t>
  </si>
  <si>
    <t>Kamieļu un kamieļu dzimtas dzīvnieku audzēšana</t>
  </si>
  <si>
    <t>0145</t>
  </si>
  <si>
    <t>Aitu un kazu audzēšana</t>
  </si>
  <si>
    <t>0146</t>
  </si>
  <si>
    <t>Cūkkopība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</si>
  <si>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</si>
  <si>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</si>
  <si>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</si>
  <si>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</si>
  <si>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</si>
  <si>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</si>
  <si>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</si>
  <si>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</si>
  <si>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</si>
  <si>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</si>
  <si>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</si>
  <si>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</si>
  <si>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0164</t>
  </si>
  <si>
    <t>Sēklu apstrāde sējai</t>
  </si>
  <si>
    <t>0170</t>
  </si>
  <si>
    <t>Medniecība un ar to saistītās palīgdarbības</t>
  </si>
  <si>
    <t>0210</t>
  </si>
  <si>
    <t>Mežkopība un citas mežsaimniecības darbības</t>
  </si>
  <si>
    <t>0220</t>
  </si>
  <si>
    <t>Mežizstrāde</t>
  </si>
  <si>
    <t>0230</t>
  </si>
  <si>
    <t>Meža produktu vākšana</t>
  </si>
  <si>
    <t>0240</t>
  </si>
  <si>
    <t>Mežsaimniecības palīgdarbības</t>
  </si>
  <si>
    <t>0311</t>
  </si>
  <si>
    <t>Jūras zvejniecība</t>
  </si>
  <si>
    <t>0312</t>
  </si>
  <si>
    <t>Saldūdens zvejniecība</t>
  </si>
  <si>
    <t>0321</t>
  </si>
  <si>
    <t>Jūras akvakultūra</t>
  </si>
  <si>
    <t>0322</t>
  </si>
  <si>
    <t>Saldūdens akvakultūra</t>
  </si>
  <si>
    <t>0510</t>
  </si>
  <si>
    <t>Akmeņogļu ieguve</t>
  </si>
  <si>
    <t>0520</t>
  </si>
  <si>
    <t>Brūnogļu (lignīta) ieguve</t>
  </si>
  <si>
    <t>0610</t>
  </si>
  <si>
    <t>Jēlnaftas ieguve</t>
  </si>
  <si>
    <t>0811</t>
  </si>
  <si>
    <t>Būvakmeņu un dekoratīvo akmeņu ieguve, kaļķakmens, ģipša, krīta un slānekļa ieguve</t>
  </si>
  <si>
    <t>0812</t>
  </si>
  <si>
    <t>Grants un smilts karjeru izstrāde; māla un kaolīna ieguve</t>
  </si>
  <si>
    <t>0891</t>
  </si>
  <si>
    <t>Ķimikāliju un minerālmēslu ražošanā izmantojamo minerālu ieguve</t>
  </si>
  <si>
    <t>0892</t>
  </si>
  <si>
    <t>Kūdras ieguve</t>
  </si>
  <si>
    <t>0899</t>
  </si>
  <si>
    <t>Citur neklasificēta pārējā ieguves rūpniecība</t>
  </si>
  <si>
    <t>0910</t>
  </si>
  <si>
    <t>Ar naftas un dabas gāzes ieguvi saistītās palīgdarbības</t>
  </si>
  <si>
    <t>0990</t>
  </si>
  <si>
    <t>Ar pārējo ieguves rūpniecību saistītās palīgdarbības</t>
  </si>
  <si>
    <t>1011</t>
  </si>
  <si>
    <t>Gaļas pārstrāde un konservēšana</t>
  </si>
  <si>
    <t>1012</t>
  </si>
  <si>
    <t>Mājputnu 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</si>
  <si>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</si>
  <si>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</si>
  <si>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</si>
  <si>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</si>
  <si>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1031</t>
  </si>
  <si>
    <t>Kartupeļu pārstrāde</t>
  </si>
  <si>
    <t>1032</t>
  </si>
  <si>
    <t>Augļu un dārzeņu sulas ražošana</t>
  </si>
  <si>
    <t>1039</t>
  </si>
  <si>
    <t>Cita veida augļu un dārzeņu pārstrāde un konservēšana</t>
  </si>
  <si>
    <t>1041</t>
  </si>
  <si>
    <t>Eļļu un tauku ražošana</t>
  </si>
  <si>
    <t>1051</t>
  </si>
  <si>
    <t>Piena pārstrāde un siera ražošana</t>
  </si>
  <si>
    <t>1052</t>
  </si>
  <si>
    <t>Saldējuma ražošana</t>
  </si>
  <si>
    <t>1061</t>
  </si>
  <si>
    <t>Graudu malšanas produktu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</si>
  <si>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</si>
  <si>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</si>
  <si>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</si>
  <si>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</si>
  <si>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1073</t>
  </si>
  <si>
    <t>Makaronu, nūdeļu, kuskusa un līdzīgu miltu izstrādājumu ražošana</t>
  </si>
  <si>
    <t>1081</t>
  </si>
  <si>
    <t>Cukura ražošana</t>
  </si>
  <si>
    <t>1082</t>
  </si>
  <si>
    <t>Kakao, šokolādes, konfekšu un citu cukuroto konditorejas izstrādājumu ražošana</t>
  </si>
  <si>
    <t>1083</t>
  </si>
  <si>
    <t>Tējas un kafijas pārstrāde</t>
  </si>
  <si>
    <t>1084</t>
  </si>
  <si>
    <t>Garšvielu un piedevu ražošana</t>
  </si>
  <si>
    <t>1085</t>
  </si>
  <si>
    <t>Gatavu ēdienu ražošana</t>
  </si>
  <si>
    <t>1086</t>
  </si>
  <si>
    <t>Homogenizēto un diētisko pārtikas produktu ražošana</t>
  </si>
  <si>
    <t>1089</t>
  </si>
  <si>
    <t>Pārējo citur neklasificētu pārtikas produktu ražošana</t>
  </si>
  <si>
    <t>1091</t>
  </si>
  <si>
    <t>Lauksaimniecības dzīvnieku barības ražošana</t>
  </si>
  <si>
    <t>1092</t>
  </si>
  <si>
    <t>Mājdzīvnieku barības ražošana</t>
  </si>
  <si>
    <t>1101</t>
  </si>
  <si>
    <t>Spirtu destilēšana, rektificēšana un maisīšana</t>
  </si>
  <si>
    <t>1102</t>
  </si>
  <si>
    <t>Vīnu ražošana no vīnogām</t>
  </si>
  <si>
    <t>1103</t>
  </si>
  <si>
    <t>Sidra un citu augļu vīnu ražošana</t>
  </si>
  <si>
    <t>1104</t>
  </si>
  <si>
    <t>Citu nedestilētu dzērienu ražošana no raudzētām izejvielām</t>
  </si>
  <si>
    <t>1105</t>
  </si>
  <si>
    <t>Alus ražošana</t>
  </si>
  <si>
    <t>1107</t>
  </si>
  <si>
    <t>Bezalkohola dzērienu ražošana; minerālūdeņu un pudelēs iepildītu citu ūdeņu ražošana</t>
  </si>
  <si>
    <t>1200</t>
  </si>
  <si>
    <t>Tabakas izstrādājumu ražošana</t>
  </si>
  <si>
    <t>1310</t>
  </si>
  <si>
    <t>Tekstilšķiedru sagatavošana un vērpšana</t>
  </si>
  <si>
    <t>1320</t>
  </si>
  <si>
    <t>Tekstilmateriālu aušana</t>
  </si>
  <si>
    <t>1330</t>
  </si>
  <si>
    <t>Tekstilmateriālu apdare</t>
  </si>
  <si>
    <t>1391</t>
  </si>
  <si>
    <t>Adīto un tamborēto audumu ražošana</t>
  </si>
  <si>
    <t>1392</t>
  </si>
  <si>
    <t>Gatavo tekstilizstrādājumu ražošana, izņemot apģērbu</t>
  </si>
  <si>
    <t>1393</t>
  </si>
  <si>
    <t>Paklāju un grīdsegu ražošana</t>
  </si>
  <si>
    <t>1394</t>
  </si>
  <si>
    <t>Tauvu, virvju, auklu un tīklu ražošana</t>
  </si>
  <si>
    <t>1395</t>
  </si>
  <si>
    <t>Neaustu drānu un to izstrādājumu ražošana, izņemot apģērbu</t>
  </si>
  <si>
    <t>1396</t>
  </si>
  <si>
    <t>Tehniski un rūpnieciski izmantojamu tekstilmateriālu ražošana</t>
  </si>
  <si>
    <t>1399</t>
  </si>
  <si>
    <t>Citur neklasificētu tekstilizstrādājumu ražošana</t>
  </si>
  <si>
    <t>1411</t>
  </si>
  <si>
    <t>Ādas apģērbu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</si>
  <si>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</si>
  <si>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</si>
  <si>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</si>
  <si>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</si>
  <si>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</si>
  <si>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</si>
  <si>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</si>
  <si>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</si>
  <si>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1420</t>
  </si>
  <si>
    <t>Kažokādu izstrādājumu ražošana</t>
  </si>
  <si>
    <t>1431</t>
  </si>
  <si>
    <t>Trikotāžas zeķu ražošana</t>
  </si>
  <si>
    <t>1439</t>
  </si>
  <si>
    <t>Pārējo trikotāžas izstrādājumu ražošana</t>
  </si>
  <si>
    <t>1511</t>
  </si>
  <si>
    <t>Ādu miecēšana un apstrāde; kažokādu apstrāde un krāsošana</t>
  </si>
  <si>
    <t>1512</t>
  </si>
  <si>
    <t>Ceļojuma piederumu, somu un līdzīgu izstrādājumu, zirglietu piederumu ražošana</t>
  </si>
  <si>
    <t>1520</t>
  </si>
  <si>
    <t>Apavu ražošana</t>
  </si>
  <si>
    <t>1610</t>
  </si>
  <si>
    <t>Zāģēšana, ēvelēšana un impregnēšana</t>
  </si>
  <si>
    <t>1621</t>
  </si>
  <si>
    <t>Finiera lokšņu un koka paneļu ražošana</t>
  </si>
  <si>
    <t>1622</t>
  </si>
  <si>
    <t>Parketa paneļu ražošana</t>
  </si>
  <si>
    <t>1623</t>
  </si>
  <si>
    <t>Namdaru un galdniecības izstrādājumu ražošana</t>
  </si>
  <si>
    <t>1624</t>
  </si>
  <si>
    <t>Koka taras ražošana</t>
  </si>
  <si>
    <t>1629</t>
  </si>
  <si>
    <t>Pārējo koka izstrādājumu ražošana; korķa, salmu un pīto izstrādājumu ražošana</t>
  </si>
  <si>
    <t>1711</t>
  </si>
  <si>
    <t>Celulozes (papīrmasas) ražošana</t>
  </si>
  <si>
    <t>1712</t>
  </si>
  <si>
    <t>Papīra un kartona ražošana</t>
  </si>
  <si>
    <t>1721</t>
  </si>
  <si>
    <t>Gofrētā papīra un kartona ražošana; papīra un kartona taras ražošana</t>
  </si>
  <si>
    <t>1722</t>
  </si>
  <si>
    <t>Sadzīves, higiēnisko priekšmetu un tualetes piederumu ražošana</t>
  </si>
  <si>
    <t>1723</t>
  </si>
  <si>
    <t>Rakstāmpapīra ražošana</t>
  </si>
  <si>
    <t>1724</t>
  </si>
  <si>
    <t>Tapešu ražošana</t>
  </si>
  <si>
    <t>1729</t>
  </si>
  <si>
    <t>Cita veida papīra un kartona izstrādājumu ražošana</t>
  </si>
  <si>
    <t>1811</t>
  </si>
  <si>
    <t>Laikrakstu iespiešana</t>
  </si>
  <si>
    <t>1812</t>
  </si>
  <si>
    <t>Cita veida izdevumu iespiešana</t>
  </si>
  <si>
    <t>1813</t>
  </si>
  <si>
    <t>Salikšana un iespiedformu izgatavošana</t>
  </si>
  <si>
    <t>1814</t>
  </si>
  <si>
    <t>Iesiešana un ar to saistītas palīgdarbības</t>
  </si>
  <si>
    <t>1820</t>
  </si>
  <si>
    <t>Ierakstu reproducēšana</t>
  </si>
  <si>
    <t>1910</t>
  </si>
  <si>
    <t>Koksēšanas produktu ražošana</t>
  </si>
  <si>
    <t>1920</t>
  </si>
  <si>
    <t>Naftas pārstrādes produktu ražošana</t>
  </si>
  <si>
    <t>2011</t>
  </si>
  <si>
    <t>Rūpniecisko gāzu ražošana</t>
  </si>
  <si>
    <t>2012</t>
  </si>
  <si>
    <t>Krāsvielu un pigmentu ražošana</t>
  </si>
  <si>
    <t>2013</t>
  </si>
  <si>
    <t>Pārējo neorganisko ķīmisko pamatvielu ražošana</t>
  </si>
  <si>
    <t>2014</t>
  </si>
  <si>
    <t>Pārējo organisko ķīmisko pamatvielu ražošana</t>
  </si>
  <si>
    <t>2015</t>
  </si>
  <si>
    <t>Minerālmēslu un slāpekļa savienojumu ražošana</t>
  </si>
  <si>
    <t>2016</t>
  </si>
  <si>
    <t>Plastmasu ražošana pirmapstrādes formās</t>
  </si>
  <si>
    <t>2020</t>
  </si>
  <si>
    <t>Pesticīdu un citu agroķīmisko preparātu ražošana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</si>
  <si>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</si>
  <si>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</si>
  <si>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</si>
  <si>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</si>
  <si>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</si>
  <si>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</si>
  <si>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2051</t>
  </si>
  <si>
    <t>Sprāgstvielu ražošana</t>
  </si>
  <si>
    <t>2052</t>
  </si>
  <si>
    <t>Līmju ražošana</t>
  </si>
  <si>
    <t>2059</t>
  </si>
  <si>
    <t>Citur neklasificētu ķīmisko vielu ražošana</t>
  </si>
  <si>
    <t>2110</t>
  </si>
  <si>
    <t>Farmaceitisko pamatvielu ražošana</t>
  </si>
  <si>
    <t>2120</t>
  </si>
  <si>
    <t>Farmaceitisko preparātu ražošana</t>
  </si>
  <si>
    <t>2211</t>
  </si>
  <si>
    <t>Gumijas riepu un kameru ražošana; gumijas riepu protektoru atjaunošana</t>
  </si>
  <si>
    <t>2219</t>
  </si>
  <si>
    <t>Citu gumijas izstrādājumu ražošana</t>
  </si>
  <si>
    <t>2221</t>
  </si>
  <si>
    <t>Plastmasas plātņu, lokšņu, cauruļu un profilu ražošana</t>
  </si>
  <si>
    <t>2222</t>
  </si>
  <si>
    <t>Plastmasas iepakojuma ražošana</t>
  </si>
  <si>
    <t>2223</t>
  </si>
  <si>
    <t>Plastmasas būvelementu ražošana</t>
  </si>
  <si>
    <t>2229</t>
  </si>
  <si>
    <t>Citu plastmasas izstrādājumu ražošana</t>
  </si>
  <si>
    <t>2311</t>
  </si>
  <si>
    <t>Lokšņu stikla ražošana</t>
  </si>
  <si>
    <t>2312</t>
  </si>
  <si>
    <t>Lokšņu stikla formēšana un apstrāde</t>
  </si>
  <si>
    <t>2313</t>
  </si>
  <si>
    <t>Dobo stikla izstrādājumu ražošana</t>
  </si>
  <si>
    <t>2314</t>
  </si>
  <si>
    <t>Stikla šķiedras ražošana</t>
  </si>
  <si>
    <t>2319</t>
  </si>
  <si>
    <t>Citu stikla izstrādājumu ražošana, ieskaitot tehniskā stikla izstrādājumus</t>
  </si>
  <si>
    <t>2320</t>
  </si>
  <si>
    <t>Ugunsizturīgo nemetālisko minerālu izstrādājumu ražošana</t>
  </si>
  <si>
    <t>2331</t>
  </si>
  <si>
    <t>Keramikas flīžu un plākšņu ražošana</t>
  </si>
  <si>
    <t>2332</t>
  </si>
  <si>
    <t>Māla ķieģeļu, flīžu un citu apdedzināto būvmateriālu ražošana</t>
  </si>
  <si>
    <t>2341</t>
  </si>
  <si>
    <t>Sadzīves un dekoratīvo keramikas izstrādājumu ražošana</t>
  </si>
  <si>
    <t>2342</t>
  </si>
  <si>
    <t>Saninārtehnisko keramikas izstrādājumu ražošana</t>
  </si>
  <si>
    <t>2344</t>
  </si>
  <si>
    <t>Citu tehnisko keramikas izstrādājumu ražošana</t>
  </si>
  <si>
    <t>2349</t>
  </si>
  <si>
    <t>Cita veida keramikas izstrādājumu ražošana</t>
  </si>
  <si>
    <t>2351</t>
  </si>
  <si>
    <t>Cementa ražošana</t>
  </si>
  <si>
    <t>2352</t>
  </si>
  <si>
    <t>Kaļķa un ģipša ražošana</t>
  </si>
  <si>
    <t>2361</t>
  </si>
  <si>
    <t>Būvniecībai paredzēto betona izstrādājumu ražošana</t>
  </si>
  <si>
    <t>2362</t>
  </si>
  <si>
    <t>Būvniecībai paredzēto ģipša izstrādājumu ražošana</t>
  </si>
  <si>
    <t>2363</t>
  </si>
  <si>
    <t>Gatavo betona maisījumu ražošana</t>
  </si>
  <si>
    <t>2364</t>
  </si>
  <si>
    <t>Javu ražošana</t>
  </si>
  <si>
    <t>2369</t>
  </si>
  <si>
    <t>Citu betona, ģipša un cementa izstrādājumu ražošana</t>
  </si>
  <si>
    <t>2370</t>
  </si>
  <si>
    <t>Būvakmeņu un dekoratīvo akmeņu zāģēšana, apdare un apstrāde</t>
  </si>
  <si>
    <t>2391</t>
  </si>
  <si>
    <t>Abrazīvo izstrādājumu ražošana</t>
  </si>
  <si>
    <t>2399</t>
  </si>
  <si>
    <t>Citur neklasificētu nemetālisko minerālu izstrādājumu ražošana</t>
  </si>
  <si>
    <t>2410</t>
  </si>
  <si>
    <t>Čuguna, tērauda un dzelzs sakausējumu ražošana</t>
  </si>
  <si>
    <t>2420</t>
  </si>
  <si>
    <t>Tērauda cauruļu, dobu profilu un to savienojumu ražošana</t>
  </si>
  <si>
    <t>2431</t>
  </si>
  <si>
    <t>Aukstā vilkšana</t>
  </si>
  <si>
    <t>2433</t>
  </si>
  <si>
    <t>Aukstā formēšana vai locīšana</t>
  </si>
  <si>
    <t>2441</t>
  </si>
  <si>
    <t>Cēlmetālu ražošana</t>
  </si>
  <si>
    <t>2442</t>
  </si>
  <si>
    <t>Alumīnija ražošana</t>
  </si>
  <si>
    <t>2444</t>
  </si>
  <si>
    <t>Vara ražošana</t>
  </si>
  <si>
    <t>2445</t>
  </si>
  <si>
    <t>Citu krāsaino metālu ražošana</t>
  </si>
  <si>
    <t>2451</t>
  </si>
  <si>
    <t>Čuguna liešana</t>
  </si>
  <si>
    <t>2452</t>
  </si>
  <si>
    <t>Tērauda liešana</t>
  </si>
  <si>
    <t>2453</t>
  </si>
  <si>
    <t>Vieglo metālu liešana</t>
  </si>
  <si>
    <t>2454</t>
  </si>
  <si>
    <t>Citu krāsaino metālu liešana</t>
  </si>
  <si>
    <t>2511</t>
  </si>
  <si>
    <t>Metāla konstrukciju un to sastāvdaļu ražošana</t>
  </si>
  <si>
    <t>2512</t>
  </si>
  <si>
    <t>Metāla durvju un logu ražošana</t>
  </si>
  <si>
    <t>2521</t>
  </si>
  <si>
    <t>Centrālapkures radiatoru un katlu ražošana</t>
  </si>
  <si>
    <t>2529</t>
  </si>
  <si>
    <t>Metāla cisternu, rezervuāru un tilpņu ražošana</t>
  </si>
  <si>
    <t>2540</t>
  </si>
  <si>
    <t>Ieroču un munīcijas ražošana</t>
  </si>
  <si>
    <t>2550</t>
  </si>
  <si>
    <t>Metāla kalšana, presēšana, štancēšana un velmēšana; pulvermetalurģija</t>
  </si>
  <si>
    <t>2561</t>
  </si>
  <si>
    <t>Metāla virsmas apstrāde un pārklāšana</t>
  </si>
  <si>
    <t>2562</t>
  </si>
  <si>
    <t>Mehāniskā apstrāde</t>
  </si>
  <si>
    <t>2572</t>
  </si>
  <si>
    <t>Slēdzeņu un eņģu ražošana</t>
  </si>
  <si>
    <t>2573</t>
  </si>
  <si>
    <t>Darbarīku ražošana</t>
  </si>
  <si>
    <t>2591</t>
  </si>
  <si>
    <t>Cilindrisku metāla trauku un konteineru ražošana</t>
  </si>
  <si>
    <t>2592</t>
  </si>
  <si>
    <t>Vieglā metāla iepakojuma ražošana</t>
  </si>
  <si>
    <t>2593</t>
  </si>
  <si>
    <t>Stiepļu izstrādājumu, ķēžu un atsperu ražošana</t>
  </si>
  <si>
    <t>2594</t>
  </si>
  <si>
    <t>Spaiļu un skrūvju stiprinājumu izstrādājumu ražošana</t>
  </si>
  <si>
    <t>2599</t>
  </si>
  <si>
    <t>Citur neklasificētu gatavo metālizstrādājumu ražošana</t>
  </si>
  <si>
    <t>2611</t>
  </si>
  <si>
    <t>Elektronisko komponentu ražošana</t>
  </si>
  <si>
    <t>2612</t>
  </si>
  <si>
    <t>Elektronisko plašu ražošana</t>
  </si>
  <si>
    <t>2620</t>
  </si>
  <si>
    <t>Datoru un perifēro iekārtu ražošana</t>
  </si>
  <si>
    <t>2630</t>
  </si>
  <si>
    <t>Sakaru iekārtu ražošana</t>
  </si>
  <si>
    <t>2640</t>
  </si>
  <si>
    <t>Sadzīves elektronisko iekārtu ražošana</t>
  </si>
  <si>
    <t>2651</t>
  </si>
  <si>
    <t>Mērīšanas, pārbaudes, izmēģināšanas un navigācijas instrumentu un aparātu ražošana</t>
  </si>
  <si>
    <t>2652</t>
  </si>
  <si>
    <t>Pulksteņu ražošana</t>
  </si>
  <si>
    <t>2660</t>
  </si>
  <si>
    <t>Apstarošanas, elektromedicīnisko un elektroterapijas iekārtu ražošana</t>
  </si>
  <si>
    <t>2670</t>
  </si>
  <si>
    <t>Optisko instrumentu un fotoaparatūras ražošana</t>
  </si>
  <si>
    <t>2680</t>
  </si>
  <si>
    <t>Magnētisko un optisko datu nesēju ražošana</t>
  </si>
  <si>
    <t>2711</t>
  </si>
  <si>
    <t>Elektromotoru, ģeneratoru un transformatoru ražošana</t>
  </si>
  <si>
    <t>2712</t>
  </si>
  <si>
    <t>Elektrosadales un kontroles iekārtu ražošana</t>
  </si>
  <si>
    <t>2731</t>
  </si>
  <si>
    <t>Optisko šķiedru kabeļu ražošana</t>
  </si>
  <si>
    <t>2732</t>
  </si>
  <si>
    <t>Citu elektronisko un elektrisko vadu un kabeļu ražošana</t>
  </si>
  <si>
    <t>2733</t>
  </si>
  <si>
    <t>Elektroinstalāciju savienotājelementu ražošana</t>
  </si>
  <si>
    <t>2740</t>
  </si>
  <si>
    <t>Apgaismes ierīču ražošana</t>
  </si>
  <si>
    <t>2751</t>
  </si>
  <si>
    <t>Elektriskās sadzīves aparatūras ražošana</t>
  </si>
  <si>
    <t>2752</t>
  </si>
  <si>
    <t>Neelektrisko sadzīves iekārtu ražošana</t>
  </si>
  <si>
    <t>2790</t>
  </si>
  <si>
    <t>Citu elektroiekārtu ražošana</t>
  </si>
  <si>
    <t>2811</t>
  </si>
  <si>
    <t>Dzinēju un turbīnu ražošana, izņemot lidaparātu, automobiļu un divriteņu transportlīdzekļu dzinējus</t>
  </si>
  <si>
    <t>2812</t>
  </si>
  <si>
    <t>Hidraulisko iekārtu ražošana</t>
  </si>
  <si>
    <t>2813</t>
  </si>
  <si>
    <t>Sūkņu un kompresoru ražošana</t>
  </si>
  <si>
    <t>2815</t>
  </si>
  <si>
    <t>Gultņu, zobratu, pārnesumu un piedziņas elementu ražošana</t>
  </si>
  <si>
    <t>2821</t>
  </si>
  <si>
    <t>Kurtuvju, krāšņu un degļu ražošana</t>
  </si>
  <si>
    <t>2822</t>
  </si>
  <si>
    <t>Pacelšanas un pārvietošanas iekārtu ražošana</t>
  </si>
  <si>
    <t>2823</t>
  </si>
  <si>
    <t>Biroja tehnikas un iekārtu ražošana (izņemot datorus un perifērās iekārtas)</t>
  </si>
  <si>
    <t>2824</t>
  </si>
  <si>
    <t>Mehāniskās piedziņas rokas darbarīku ražošana</t>
  </si>
  <si>
    <t>2825</t>
  </si>
  <si>
    <t>Rūpniecisko dzesēšanas un ventilācijas iekārtu ražošana</t>
  </si>
  <si>
    <t>2829</t>
  </si>
  <si>
    <t>Citur neklasificētu universālu iekārtu ražošana</t>
  </si>
  <si>
    <t>2830</t>
  </si>
  <si>
    <t>Lauksaimniecības un mežsaimniecības mašīnu ražošana</t>
  </si>
  <si>
    <t>2841</t>
  </si>
  <si>
    <t>Metālapstrādes darbgaldu ražošana</t>
  </si>
  <si>
    <t>2849</t>
  </si>
  <si>
    <t>Cita veida darbgaldu ražošana</t>
  </si>
  <si>
    <t>2891</t>
  </si>
  <si>
    <t>Mašīnu ražošana metalurģijai</t>
  </si>
  <si>
    <t>2892</t>
  </si>
  <si>
    <t>Mašīnu ražošana ieguves rūpniecībai, karjeru izstrādei un būvniecībai</t>
  </si>
  <si>
    <t>2893</t>
  </si>
  <si>
    <t>Mašīnu ražošana pārtikas, dzērienu un tabakas apstrādei</t>
  </si>
  <si>
    <t>2895</t>
  </si>
  <si>
    <t>Mašīnu ražošana papīra un kartona izgatavošanai</t>
  </si>
  <si>
    <t>2899</t>
  </si>
  <si>
    <t>Citu speciālas nozīmes mašīnu ražošana</t>
  </si>
  <si>
    <t>2910</t>
  </si>
  <si>
    <t>Automobiļu ražošana</t>
  </si>
  <si>
    <t>2920</t>
  </si>
  <si>
    <t>Automobiļu virsbūvju ražošana; piekabju un puspiekabju ražošana</t>
  </si>
  <si>
    <t>2931</t>
  </si>
  <si>
    <t>Elektrisko iekārtu ražošana mehāniskajiem transportlīdzekļiem</t>
  </si>
  <si>
    <t>2932</t>
  </si>
  <si>
    <t>Detaļu un piederumu ražošana mehāniskajiem transportlīdzekļiem</t>
  </si>
  <si>
    <t>3011</t>
  </si>
  <si>
    <t>Kuģu un peldošo iekārtu būve</t>
  </si>
  <si>
    <t>3012</t>
  </si>
  <si>
    <t>Atpūtas un sporta laivu būve</t>
  </si>
  <si>
    <t>3020</t>
  </si>
  <si>
    <t>Dzelzceļa lokomotīvju un ritošā sastāva ražošana</t>
  </si>
  <si>
    <t>3030</t>
  </si>
  <si>
    <t>Lidaparātu, kosmisko aparātu un to iekārtu ražošana</t>
  </si>
  <si>
    <t>3092</t>
  </si>
  <si>
    <t>Velosipēdu un invalīdu ratiņu ražošana</t>
  </si>
  <si>
    <t>3099</t>
  </si>
  <si>
    <t>Pārējo transportlīdzekļu ražošana</t>
  </si>
  <si>
    <t>3101</t>
  </si>
  <si>
    <t>Biroju un veikalu mēbeļu ražošana</t>
  </si>
  <si>
    <t>3102</t>
  </si>
  <si>
    <t>Virtuves mēbeļu ražošana</t>
  </si>
  <si>
    <t>3103</t>
  </si>
  <si>
    <t>Matraču ražošana</t>
  </si>
  <si>
    <t>3109</t>
  </si>
  <si>
    <t>Citu mēbeļu ražošana</t>
  </si>
  <si>
    <t>3212</t>
  </si>
  <si>
    <t>Juvelierizstrādājumu un līdzīgu izstrādājumu ražošana</t>
  </si>
  <si>
    <t>3213</t>
  </si>
  <si>
    <t>Juvelierizstrādājumu imitāciju un līdzīgu izstrādājumu ražošana</t>
  </si>
  <si>
    <t>3220</t>
  </si>
  <si>
    <t>Mūzikas instrumentu ražošana</t>
  </si>
  <si>
    <t>3230</t>
  </si>
  <si>
    <t>Sporta preču ražošana</t>
  </si>
  <si>
    <t>3240</t>
  </si>
  <si>
    <t>Spēļu un rotaļlietu ražošana</t>
  </si>
  <si>
    <t>3250</t>
  </si>
  <si>
    <t>Medicīnas un zobārstniecības instrumentu un piederumu ražošana</t>
  </si>
  <si>
    <t>3291</t>
  </si>
  <si>
    <t>Slotu un suku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</si>
  <si>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</si>
  <si>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</si>
  <si>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</si>
  <si>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</si>
  <si>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</si>
  <si>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</si>
  <si>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3313</t>
  </si>
  <si>
    <t>Elektronisko iekārtu un optisko ierīču remonts</t>
  </si>
  <si>
    <t>3314</t>
  </si>
  <si>
    <t>Elektroierīču remonts</t>
  </si>
  <si>
    <t>3315</t>
  </si>
  <si>
    <t>Kuģu un laivu remonts un apkope</t>
  </si>
  <si>
    <t>3316</t>
  </si>
  <si>
    <t>Lidaparātu un kosmosa kuģu remonts un apkope</t>
  </si>
  <si>
    <t>3317</t>
  </si>
  <si>
    <t>Cita veida transportlīdzekļu apkope un remonts</t>
  </si>
  <si>
    <t>3319</t>
  </si>
  <si>
    <t>Citu ierīču remonts</t>
  </si>
  <si>
    <t>3320</t>
  </si>
  <si>
    <t>Ražošanas iekārtu un ierīču uzstādīšana</t>
  </si>
  <si>
    <t>3511</t>
  </si>
  <si>
    <t>Elektroenerģijas ražošana</t>
  </si>
  <si>
    <t>3512</t>
  </si>
  <si>
    <t>Elektroenerģijas apgāde</t>
  </si>
  <si>
    <t>3513</t>
  </si>
  <si>
    <t>Elektroenerģijas sadale</t>
  </si>
  <si>
    <t>3514</t>
  </si>
  <si>
    <t>Elektroenerģijas tirdzniecība</t>
  </si>
  <si>
    <t>3521</t>
  </si>
  <si>
    <t>Gāzes ražošana</t>
  </si>
  <si>
    <t>3522</t>
  </si>
  <si>
    <t>Gāzveida kurināmā sadale pa cauruļvadiem</t>
  </si>
  <si>
    <t>3523</t>
  </si>
  <si>
    <t>Gāzes realizācija pa cauruļvadiem</t>
  </si>
  <si>
    <t>3530</t>
  </si>
  <si>
    <t>Tvaika piegāde un gaisa kondicionēšana</t>
  </si>
  <si>
    <t>3600</t>
  </si>
  <si>
    <t>Ūdens ieguve, attīrīšana un apgāde</t>
  </si>
  <si>
    <t>3700</t>
  </si>
  <si>
    <t>Notekūdeņu savākšana un attīrīšana</t>
  </si>
  <si>
    <t>3811</t>
  </si>
  <si>
    <t>Atkritumu savākšana (izņemot bīstamos atkritumus)</t>
  </si>
  <si>
    <t>3812</t>
  </si>
  <si>
    <t>Bīstamo atkritumu savākšana</t>
  </si>
  <si>
    <t>3821</t>
  </si>
  <si>
    <t>Atkritumu apstrāde un izvietošana (izņemot bīstamos atkritumus)</t>
  </si>
  <si>
    <t>3822</t>
  </si>
  <si>
    <t>Bīstamo atkritumu apstrāde un izvietošana</t>
  </si>
  <si>
    <t>3831</t>
  </si>
  <si>
    <t>Nolietotu iekārtu, ierīču un mašīnu izjaukšana</t>
  </si>
  <si>
    <t>3832</t>
  </si>
  <si>
    <t>Šķirotu materiālu pārstrāde</t>
  </si>
  <si>
    <t>3900</t>
  </si>
  <si>
    <t>Sanitārija un citi atkritumu apsaimniekošanas pakalpojumi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</si>
  <si>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</si>
  <si>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</si>
  <si>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</si>
  <si>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</si>
  <si>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</si>
  <si>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</si>
  <si>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4212</t>
  </si>
  <si>
    <t>Dzelzceļu un metro būvniecība</t>
  </si>
  <si>
    <t>4213</t>
  </si>
  <si>
    <t>Tiltu un tuneļu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</si>
  <si>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</si>
  <si>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</si>
  <si>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</si>
  <si>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</si>
  <si>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</si>
  <si>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</si>
  <si>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</si>
  <si>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</si>
  <si>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</si>
  <si>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</si>
  <si>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</si>
  <si>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</si>
  <si>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</si>
  <si>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</si>
  <si>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</si>
  <si>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</si>
  <si>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</si>
  <si>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</si>
  <si>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</si>
  <si>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</si>
  <si>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4331</t>
  </si>
  <si>
    <t>Apmetēju darbi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</si>
  <si>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</si>
  <si>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</si>
  <si>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</si>
  <si>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</si>
  <si>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</si>
  <si>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</si>
  <si>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</si>
  <si>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</si>
  <si>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</si>
  <si>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</si>
  <si>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</si>
  <si>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</si>
  <si>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</si>
  <si>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</si>
  <si>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4519</t>
  </si>
  <si>
    <t>Citu automobiļu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</si>
  <si>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</si>
  <si>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</si>
  <si>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</si>
  <si>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</si>
  <si>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</si>
  <si>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</si>
  <si>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4540</t>
  </si>
  <si>
    <t>Motociklu, to detaļu un piederumu pārdošana, apkope un remonts</t>
  </si>
  <si>
    <t>4611</t>
  </si>
  <si>
    <t>Lauksaimniecības izejvielu, dzīvu lopu, tekstilizejvielu un pusfabrikātu vairumtirdzniecības starpnieku darbība</t>
  </si>
  <si>
    <t>4612</t>
  </si>
  <si>
    <t>Degvielas, rūdas, metāla un rūpniecisko ķīmikāliju vielu vairumtirdzniecības starpnieku darbība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</si>
  <si>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</si>
  <si>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</si>
  <si>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</si>
  <si>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</si>
  <si>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</si>
  <si>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</si>
  <si>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</si>
  <si>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</si>
  <si>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</si>
  <si>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</si>
  <si>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</si>
  <si>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</si>
  <si>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</si>
  <si>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</si>
  <si>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</si>
  <si>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</si>
  <si>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</si>
  <si>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</si>
  <si>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4623</t>
  </si>
  <si>
    <t>Dzīvu lopu vairumtirdzniecība</t>
  </si>
  <si>
    <t>4624</t>
  </si>
  <si>
    <t>Jēlādu un izstrādātu ādu vairumtirdzniecība</t>
  </si>
  <si>
    <t>4631</t>
  </si>
  <si>
    <t>Augļu un dārzeņu vairumtirdzniecība</t>
  </si>
  <si>
    <t>4632</t>
  </si>
  <si>
    <t>Gaļas un gaļas produktu vairumtirdzniecība</t>
  </si>
  <si>
    <t>4633</t>
  </si>
  <si>
    <t>Piena, piena produktu, olu un pārtikas tauku un eļļu vairumtirdzniecība</t>
  </si>
  <si>
    <t>4634</t>
  </si>
  <si>
    <t>Dzērienu vairumtirdzniecība</t>
  </si>
  <si>
    <t>4635</t>
  </si>
  <si>
    <t>Tabakas izstrādājumu vairumtirdzniecība</t>
  </si>
  <si>
    <t>4636</t>
  </si>
  <si>
    <t>Cukura, šokolādes un cukuroto konditorijas izstrādājumu vairumtirdzniecība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</si>
  <si>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</si>
  <si>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</si>
  <si>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</si>
  <si>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</si>
  <si>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4639</t>
  </si>
  <si>
    <t>Pārtikas produktu, dzērienu un tabakas nespecializēta vairumtirdzniecība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</si>
  <si>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</si>
  <si>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</si>
  <si>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</si>
  <si>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</si>
  <si>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</si>
  <si>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</si>
  <si>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</si>
  <si>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</si>
  <si>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</si>
  <si>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</si>
  <si>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</si>
  <si>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</si>
  <si>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</si>
  <si>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</si>
  <si>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4648</t>
  </si>
  <si>
    <t>Pulksteņu un juvelierizstrādājumu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</si>
  <si>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</si>
  <si>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</si>
  <si>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</si>
  <si>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</si>
  <si>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</si>
  <si>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</si>
  <si>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</si>
  <si>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</si>
  <si>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4662</t>
  </si>
  <si>
    <t>Darbgaldu vairumtirdzniecība</t>
  </si>
  <si>
    <t>4663</t>
  </si>
  <si>
    <t>Ieguves rūpniecības, būvniecības un inženierbūvniecības iekārtu vairumtirdzniecība</t>
  </si>
  <si>
    <t>4664</t>
  </si>
  <si>
    <t>Tekstilrūpniecības iekārtu, šujmašīnu un adāmmašīnu vairumtirdzniecība</t>
  </si>
  <si>
    <t>4665</t>
  </si>
  <si>
    <t>Biroja mēbeļu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</si>
  <si>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</si>
  <si>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</si>
  <si>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</si>
  <si>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</si>
  <si>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</si>
  <si>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</si>
  <si>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</si>
  <si>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</si>
  <si>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</si>
  <si>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</si>
  <si>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</si>
  <si>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</si>
  <si>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</si>
  <si>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</si>
  <si>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</si>
  <si>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</si>
  <si>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</si>
  <si>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</si>
  <si>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</si>
  <si>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</si>
  <si>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</si>
  <si>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</si>
  <si>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</si>
  <si>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</si>
  <si>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4721</t>
  </si>
  <si>
    <t>Augļu un dārzeņu mazumtirdzniecība specializētajos veikalos</t>
  </si>
  <si>
    <t>4722</t>
  </si>
  <si>
    <t>Gaļas un gaļas produktu mazumtirdzniecība specializētajos veikalos</t>
  </si>
  <si>
    <t>4723</t>
  </si>
  <si>
    <t>Zivju, vēžveidīgo un mīkstmiešu mazumtirdzniecība specializētajos veikalos</t>
  </si>
  <si>
    <t>4724</t>
  </si>
  <si>
    <t>Maizes, kūku, miltu konditorejas un cukuroto konditorejas izstrādājumu mazumtirdzniecība specializētajos veikalos</t>
  </si>
  <si>
    <t>4725</t>
  </si>
  <si>
    <t>Alkoholisko un citu dzērienu mazumtirdzniecība specializētajos veikalos</t>
  </si>
  <si>
    <t>4726</t>
  </si>
  <si>
    <t>Tabakas izstrādājumu mazumtirdzniecība specializētajos veikalos</t>
  </si>
  <si>
    <t>4729</t>
  </si>
  <si>
    <t>Citur neklasificēta pārtikas mazumtirdzniecība specializētajos veikalos</t>
  </si>
  <si>
    <t>4730</t>
  </si>
  <si>
    <t>Degvielas mazumtirdzniecība degvielas uzpildes stacijās</t>
  </si>
  <si>
    <t>4741</t>
  </si>
  <si>
    <t>Datoru, to perifēro iekārtu un programmatūras mazumtirdzniecība specializētajos veikalos</t>
  </si>
  <si>
    <t>4742</t>
  </si>
  <si>
    <t>Telekomunikāciju iekārtu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</si>
  <si>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</si>
  <si>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</si>
  <si>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</si>
  <si>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</si>
  <si>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</si>
  <si>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</si>
  <si>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4753</t>
  </si>
  <si>
    <t>Paklāju, grīdsegu, tapešu un grīdas segumu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</si>
  <si>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</si>
  <si>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</si>
  <si>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</si>
  <si>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</si>
  <si>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4761</t>
  </si>
  <si>
    <t>Grāmatu mazumtirdzniecība specializētajos veikalos</t>
  </si>
  <si>
    <t>4762</t>
  </si>
  <si>
    <t>Avīžu un kancelejas piederumu mazumtirdzniecība specializētajos veikalos</t>
  </si>
  <si>
    <t>4763</t>
  </si>
  <si>
    <t>Audio un video ierakstu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</si>
  <si>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</si>
  <si>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</si>
  <si>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</si>
  <si>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</si>
  <si>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</si>
  <si>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</si>
  <si>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</si>
  <si>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</si>
  <si>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4773</t>
  </si>
  <si>
    <t>Farmaceitisko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</si>
  <si>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</si>
  <si>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</si>
  <si>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</si>
  <si>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</si>
  <si>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</si>
  <si>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</si>
  <si>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</si>
  <si>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</si>
  <si>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</si>
  <si>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</si>
  <si>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</si>
  <si>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</si>
  <si>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</si>
  <si>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</si>
  <si>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</si>
  <si>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</si>
  <si>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</si>
  <si>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</si>
  <si>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</si>
  <si>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</si>
  <si>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</si>
  <si>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</si>
  <si>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4910</t>
  </si>
  <si>
    <t>Pasažieru dzelzceļa transports</t>
  </si>
  <si>
    <t>4920</t>
  </si>
  <si>
    <t>Kravu dzelzceļa transports</t>
  </si>
  <si>
    <t>4931</t>
  </si>
  <si>
    <t>Pilsētas un piepilsētas pasažieru sauszemes pārvadājumi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</si>
  <si>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</si>
  <si>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</si>
  <si>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</si>
  <si>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</si>
  <si>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</si>
  <si>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</si>
  <si>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</si>
  <si>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</si>
  <si>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5010</t>
  </si>
  <si>
    <t>Pasažieru jūras un piekrastes ūdens transports</t>
  </si>
  <si>
    <t>5020</t>
  </si>
  <si>
    <t>Kravu jūras un piekrastes ūdens transports</t>
  </si>
  <si>
    <t>5030</t>
  </si>
  <si>
    <t>Pasažieru pārvadājumi iekšzemes ūdeņos</t>
  </si>
  <si>
    <t>5040</t>
  </si>
  <si>
    <t>Kravu pārvadājumi iekšzemes ūdeņos</t>
  </si>
  <si>
    <t>5110</t>
  </si>
  <si>
    <t>Pasažieru aviopārvadājumi</t>
  </si>
  <si>
    <t>5121</t>
  </si>
  <si>
    <t>Kravu aviopārvadājumi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</si>
  <si>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</si>
  <si>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</si>
  <si>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</si>
  <si>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</si>
  <si>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</si>
  <si>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</si>
  <si>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</si>
  <si>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</si>
  <si>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</si>
  <si>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</si>
  <si>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</si>
  <si>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</si>
  <si>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5310</t>
  </si>
  <si>
    <t>Pasta darbība saskaņā ar vispārējā pakalpojuma pienākumu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</si>
  <si>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</si>
  <si>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</si>
  <si>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</si>
  <si>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</si>
  <si>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</si>
  <si>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</si>
  <si>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5530</t>
  </si>
  <si>
    <t>Kempingu, atpūtas transportlīdzekļu laukumu un apdzīvojamo autopiekabju laukumu darbība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</si>
  <si>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</si>
  <si>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</si>
  <si>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</si>
  <si>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</si>
  <si>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</si>
  <si>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</si>
  <si>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</si>
  <si>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</si>
  <si>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</si>
  <si>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</si>
  <si>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</si>
  <si>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</si>
  <si>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5812</t>
  </si>
  <si>
    <t>Izziņu katalogu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</si>
  <si>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</si>
  <si>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</si>
  <si>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</si>
  <si>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</si>
  <si>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</si>
  <si>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</si>
  <si>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5821</t>
  </si>
  <si>
    <t>Datorspēļu tiražēšana</t>
  </si>
  <si>
    <t>5829</t>
  </si>
  <si>
    <t>Citu programmatūru tiražēšana</t>
  </si>
  <si>
    <t>5911</t>
  </si>
  <si>
    <t>Kinofilmu, video filmu un televīzijas programmu producēšana</t>
  </si>
  <si>
    <t>5912</t>
  </si>
  <si>
    <t>Darbības pēc kinofilmu, video filmu un televīzijas programmu producēšanas</t>
  </si>
  <si>
    <t>5913</t>
  </si>
  <si>
    <t>Kinofilmu, video filmu un televīzijas programmu izplatīšana</t>
  </si>
  <si>
    <t>5914</t>
  </si>
  <si>
    <t>Kinofilmu demonstrēšana</t>
  </si>
  <si>
    <t>5920</t>
  </si>
  <si>
    <t>Skaņu ierakstu producēšana</t>
  </si>
  <si>
    <t>6010</t>
  </si>
  <si>
    <t>Radio programmu apraide</t>
  </si>
  <si>
    <t>6020</t>
  </si>
  <si>
    <t>Televīzijas programmu izstrāde un apraide</t>
  </si>
  <si>
    <t>6110</t>
  </si>
  <si>
    <t>Kabeļu telekomunikācijas pakalpojumi</t>
  </si>
  <si>
    <t>6120</t>
  </si>
  <si>
    <t>Bezvadu telekomunikācijas pakalpojumi</t>
  </si>
  <si>
    <t>6130</t>
  </si>
  <si>
    <t>Pavadoņu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</si>
  <si>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</si>
  <si>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</si>
  <si>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</si>
  <si>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</si>
  <si>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</si>
  <si>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</si>
  <si>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6203</t>
  </si>
  <si>
    <t>Datoriekārtu darbības pārvaldīšana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</si>
  <si>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</si>
  <si>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</si>
  <si>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</si>
  <si>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</si>
  <si>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</si>
  <si>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</si>
  <si>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6391</t>
  </si>
  <si>
    <t>Ziņu aģentūru darbība</t>
  </si>
  <si>
    <t>6399</t>
  </si>
  <si>
    <t>Citur neklasificēti informācijas pakalpojumi</t>
  </si>
  <si>
    <t>6419</t>
  </si>
  <si>
    <t>Cita monetārā starpniecība</t>
  </si>
  <si>
    <t>6420</t>
  </si>
  <si>
    <t>Holdingkompāniju darbība</t>
  </si>
  <si>
    <t>6430</t>
  </si>
  <si>
    <t>Līdzekļu apvienošana trastos, fondos un līdzīgās finanšu vienībās</t>
  </si>
  <si>
    <t>6491</t>
  </si>
  <si>
    <t>Finanšu noma</t>
  </si>
  <si>
    <t>6492</t>
  </si>
  <si>
    <t>Citi kreditēšanas pakalpojumi</t>
  </si>
  <si>
    <t>6499</t>
  </si>
  <si>
    <t>Citur neklasificētas finanšu pakalpojumu darbības, izņemot apdrošināšanu un pensiju uzkrāšanu</t>
  </si>
  <si>
    <t>6511</t>
  </si>
  <si>
    <t>Dzīvības apdrošināšana</t>
  </si>
  <si>
    <t>6512</t>
  </si>
  <si>
    <t>Apdrošināšana, izņemot dzīvības apdrošināšanu</t>
  </si>
  <si>
    <t>6520</t>
  </si>
  <si>
    <t>Pārapdrošināšana</t>
  </si>
  <si>
    <t>6611</t>
  </si>
  <si>
    <t>Finanšu tirgus vadīšana</t>
  </si>
  <si>
    <t>6612</t>
  </si>
  <si>
    <t>Operācijas ar vērtspapīriem</t>
  </si>
  <si>
    <t>6619</t>
  </si>
  <si>
    <t>Citas finanšu pakalpojumus papildinošas darbības, izņemot apdrošināšanu un pensiju uzkrāšanu</t>
  </si>
  <si>
    <t>6621</t>
  </si>
  <si>
    <t>Riska un zaudējumu novērtēšana</t>
  </si>
  <si>
    <t>6622</t>
  </si>
  <si>
    <t>Apdrošināšanas aģentu un brokeru darbība</t>
  </si>
  <si>
    <t>6629</t>
  </si>
  <si>
    <t>Pārējā apdrošināšanu un pensiju uzkrāšanu papildinoša darbība</t>
  </si>
  <si>
    <t>6630</t>
  </si>
  <si>
    <t>Fondu pārvaldīšana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</si>
  <si>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</si>
  <si>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</si>
  <si>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</si>
  <si>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</si>
  <si>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</si>
  <si>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</si>
  <si>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</si>
  <si>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</si>
  <si>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</si>
  <si>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</si>
  <si>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</si>
  <si>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</si>
  <si>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7010</t>
  </si>
  <si>
    <t>Centrālo biroju darbība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</si>
  <si>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</si>
  <si>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</si>
  <si>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</si>
  <si>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</si>
  <si>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</si>
  <si>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</si>
  <si>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</si>
  <si>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</si>
  <si>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</si>
  <si>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</si>
  <si>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7211</t>
  </si>
  <si>
    <t>Pētījumu un eksperimentālo izstrāžu veikšana biotehnoloģijā</t>
  </si>
  <si>
    <t>7219</t>
  </si>
  <si>
    <t>Pārējo pētījumu un eksperimentālo izstrāžu veikšana dabaszinātnēs un inženierzinātnēs</t>
  </si>
  <si>
    <t>7220</t>
  </si>
  <si>
    <t>Pētījumu un eksperimentālo izstrāžu veikšana sociālajās un humanitārajās 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</si>
  <si>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</si>
  <si>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</si>
  <si>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</si>
  <si>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</si>
  <si>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</si>
  <si>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</si>
  <si>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</si>
  <si>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</si>
  <si>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</si>
  <si>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</si>
  <si>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</si>
  <si>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</si>
  <si>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</si>
  <si>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</si>
  <si>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</si>
  <si>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Veterinārie pakalpojumi</t>
  </si>
  <si>
    <t>7711</t>
  </si>
  <si>
    <t>Automobiļu un citu vieglo transportlīdzekļu iznomāšana un ekspluatācijas līzings</t>
  </si>
  <si>
    <t>7712</t>
  </si>
  <si>
    <t>Kravu automobiļu iznomāšana un ekspluatācijas līzings</t>
  </si>
  <si>
    <t>7721</t>
  </si>
  <si>
    <t>Atpūtas un sporta priekšmetu iznomāšana un ekspluatācijas līzings</t>
  </si>
  <si>
    <t>7722</t>
  </si>
  <si>
    <t>Videoierakstu un disku iznomāšana</t>
  </si>
  <si>
    <t>7729</t>
  </si>
  <si>
    <t>Cita veida individuālās lietošanas un mājsaimniecības priekšmetu iznomāšana un ekspluatācijas līzings</t>
  </si>
  <si>
    <t>7731</t>
  </si>
  <si>
    <t>Lauksaimniecības mašīnu un iekārtu iznomāšana un ekspluatācijas līzings</t>
  </si>
  <si>
    <t>7732</t>
  </si>
  <si>
    <t>Būvniecības mašīnu un iekārtu iznomāšana un ekspluatācijas līzings</t>
  </si>
  <si>
    <t>7733</t>
  </si>
  <si>
    <t>Biroja tehnikas un iekārtu iznomāšana un ekspluatācijas līzings (ieskaitot datorus)</t>
  </si>
  <si>
    <t>7734</t>
  </si>
  <si>
    <t>Ūdens transportlīdzekļu iznomāšana un ekspluatācijas līzings</t>
  </si>
  <si>
    <t>7735</t>
  </si>
  <si>
    <t>Gaisa transportlīdzekļu iznomāšana un ekspluatācijas līzings</t>
  </si>
  <si>
    <t>7739</t>
  </si>
  <si>
    <t>Citur neklasificētu pārējo mašīnu, iekārtu un materiālo līdzekļu iznomāšana un ekspluatācijas līzings</t>
  </si>
  <si>
    <t>7740</t>
  </si>
  <si>
    <t>Intelektuālā īpašuma un līdzīgu darbu līzings, izņemot autortiesību objektus</t>
  </si>
  <si>
    <t>7810</t>
  </si>
  <si>
    <t>Nodarbinātības aģentūru darbība</t>
  </si>
  <si>
    <t>7820</t>
  </si>
  <si>
    <t>Nodrošināšana ar personālu uz laiku</t>
  </si>
  <si>
    <t>7830</t>
  </si>
  <si>
    <t>Pārējo cilvēkresursu vadība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</si>
  <si>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</si>
  <si>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</si>
  <si>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</si>
  <si>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</si>
  <si>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</si>
  <si>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</si>
  <si>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</si>
  <si>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</si>
  <si>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</si>
  <si>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</si>
  <si>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8030</t>
  </si>
  <si>
    <t>Izmeklēšanas darbības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</si>
  <si>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</si>
  <si>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</si>
  <si>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</si>
  <si>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</si>
  <si>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</si>
  <si>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</si>
  <si>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</si>
  <si>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</si>
  <si>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</si>
  <si>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</si>
  <si>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</si>
  <si>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</si>
  <si>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8219</t>
  </si>
  <si>
    <t>Kopēšana, dokumentu sagatavošana un citas specializētās biroju palīgdarbības</t>
  </si>
  <si>
    <t>8220</t>
  </si>
  <si>
    <t>Informācijas zvanu centru darbība</t>
  </si>
  <si>
    <t>8230</t>
  </si>
  <si>
    <t>Sanāksmju un tirdzniecības izstāžu organizatoru pakalpojumi</t>
  </si>
  <si>
    <t>8291</t>
  </si>
  <si>
    <t>Iekasēšanas aģentūru un kredītbiroju pakalpojumi</t>
  </si>
  <si>
    <t>8292</t>
  </si>
  <si>
    <t>Iepakošanas pakalpojumi</t>
  </si>
  <si>
    <t>8299</t>
  </si>
  <si>
    <t>Pārējas citur neklasificētas uzņēmējdarbības veicināšanas palīgdarbības</t>
  </si>
  <si>
    <t>8411</t>
  </si>
  <si>
    <t>Vispārējo valsts dienestu darbība</t>
  </si>
  <si>
    <t>8412</t>
  </si>
  <si>
    <t>Veselības aprūpes, izglītības, kultūras un citu sociālo pakalpojumu nodrošināšanas koordinēšana, izņemot sociālo apdrošināšanu</t>
  </si>
  <si>
    <t>8413</t>
  </si>
  <si>
    <t>Uzņēmējdarbības koordinēšana un efektivitātes veicināšana</t>
  </si>
  <si>
    <t>8421</t>
  </si>
  <si>
    <t>Ārlietas</t>
  </si>
  <si>
    <t>8422</t>
  </si>
  <si>
    <t>Aizsardzība</t>
  </si>
  <si>
    <t>8423</t>
  </si>
  <si>
    <t>Tieslietu iestāžu darbība</t>
  </si>
  <si>
    <t>8424</t>
  </si>
  <si>
    <t>Sabiedriskās kārtības un drošības uzturēšana</t>
  </si>
  <si>
    <t>8425</t>
  </si>
  <si>
    <t>Ugunsdzēsības dienestu darbība</t>
  </si>
  <si>
    <t>8510</t>
  </si>
  <si>
    <t>Pirmskolas izglītība</t>
  </si>
  <si>
    <t>8520</t>
  </si>
  <si>
    <t>Sākumizglītība</t>
  </si>
  <si>
    <t>8531</t>
  </si>
  <si>
    <t>Vispārējā vidējā izglītība</t>
  </si>
  <si>
    <t>8532</t>
  </si>
  <si>
    <t>Vidējā tehniskā un profesionālā izglītība</t>
  </si>
  <si>
    <t>8541</t>
  </si>
  <si>
    <t>Augstākā izglītība, kas nav akadēmiskā</t>
  </si>
  <si>
    <t>8542</t>
  </si>
  <si>
    <t>Akadēmiskā augstākā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</si>
  <si>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</si>
  <si>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</si>
  <si>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</si>
  <si>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</si>
  <si>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</si>
  <si>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</si>
  <si>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</si>
  <si>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</si>
  <si>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</si>
  <si>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</si>
  <si>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8610</t>
  </si>
  <si>
    <t>Slimnīcu darbība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</si>
  <si>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</si>
  <si>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</si>
  <si>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</si>
  <si>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</si>
  <si>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</si>
  <si>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</si>
  <si>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</si>
  <si>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</si>
  <si>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8710</t>
  </si>
  <si>
    <t>Aprūpes centru pakalpojumi</t>
  </si>
  <si>
    <t>8720</t>
  </si>
  <si>
    <t>Garīgās atpalicības, garīgās veselības traucējumu un atkarības ārstēšanas pakalpojumi</t>
  </si>
  <si>
    <t>8730</t>
  </si>
  <si>
    <t>Veco ļaužu un invalīdu aprūpe</t>
  </si>
  <si>
    <t>8790</t>
  </si>
  <si>
    <t>Cita veida sociālās aprūpes pakalpojumi ar izmitināšanu</t>
  </si>
  <si>
    <t>8810</t>
  </si>
  <si>
    <t>Veco ļaužu un invalīdu sociālā aprūpe bez izmitināšanas</t>
  </si>
  <si>
    <t>8891</t>
  </si>
  <si>
    <t>Bērnu dienas aprūpes centru darbība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</si>
  <si>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</si>
  <si>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</si>
  <si>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</si>
  <si>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</si>
  <si>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</si>
  <si>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</si>
  <si>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</si>
  <si>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</si>
  <si>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9004</t>
  </si>
  <si>
    <t>Kultūras iestāžu darbība</t>
  </si>
  <si>
    <t>9101</t>
  </si>
  <si>
    <t>Bibliotēku un arhīvu darbība</t>
  </si>
  <si>
    <t>9102</t>
  </si>
  <si>
    <t>Muzeju darbība</t>
  </si>
  <si>
    <t>9103</t>
  </si>
  <si>
    <t>Vēsturisku objektu un līdzīgu apmeklējuma vietu darbība</t>
  </si>
  <si>
    <t>9104</t>
  </si>
  <si>
    <t>Botānisko dārzu, zooloģisko dārzu un dabas rezervātu darbība</t>
  </si>
  <si>
    <t>9200</t>
  </si>
  <si>
    <t>Azartspēles un derības</t>
  </si>
  <si>
    <t>9311</t>
  </si>
  <si>
    <t>Sporta objektu darbība</t>
  </si>
  <si>
    <t>9312</t>
  </si>
  <si>
    <t>Sporta klubu darbība</t>
  </si>
  <si>
    <t>9313</t>
  </si>
  <si>
    <t>Fitnesa centru darbība</t>
  </si>
  <si>
    <t>9319</t>
  </si>
  <si>
    <t>Citas sporta nodarbības</t>
  </si>
  <si>
    <t>9321</t>
  </si>
  <si>
    <t>Atrakciju un atpūtas parku darbība</t>
  </si>
  <si>
    <t>9329</t>
  </si>
  <si>
    <t>Cita izklaides un atpūtas darbība</t>
  </si>
  <si>
    <t>9411</t>
  </si>
  <si>
    <t>Darba devēju organizāciju darbība</t>
  </si>
  <si>
    <t>9412</t>
  </si>
  <si>
    <t>Profesionālu organizāciju darbība</t>
  </si>
  <si>
    <t>9420</t>
  </si>
  <si>
    <t>Arodbiedrību darbība</t>
  </si>
  <si>
    <t>9491</t>
  </si>
  <si>
    <t>Reliģisko organizāciju darbība</t>
  </si>
  <si>
    <t>9492</t>
  </si>
  <si>
    <t>Politisko organizāciju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</si>
  <si>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</si>
  <si>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</si>
  <si>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</si>
  <si>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</si>
  <si>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</si>
  <si>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</si>
  <si>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</si>
  <si>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</si>
  <si>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9522</t>
  </si>
  <si>
    <t>Mājsaimniecības piederumu, mājas un dārzu iekārtu remonts</t>
  </si>
  <si>
    <t>9523</t>
  </si>
  <si>
    <t>Apavu un ādas izstrādājumu remonts</t>
  </si>
  <si>
    <t>9524</t>
  </si>
  <si>
    <t>Mēbeļu un dzīvokļu iekārtu remonts</t>
  </si>
  <si>
    <t>9525</t>
  </si>
  <si>
    <t>Pulksteņu un juvelierizstrādājumu remonts</t>
  </si>
  <si>
    <t>9529</t>
  </si>
  <si>
    <t>Cita veida individuālās lietošanas priekšmetu un mājsaimniecības piederumu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</si>
  <si>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</si>
  <si>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</si>
  <si>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</si>
  <si>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</si>
  <si>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</si>
  <si>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</si>
  <si>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</si>
  <si>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</si>
  <si>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</si>
  <si>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</si>
  <si>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t>9700</t>
  </si>
  <si>
    <t>Mājsaimniecību kā darba devēju darbība ar algotā darbā nodarbinātām personām</t>
  </si>
  <si>
    <t>9810</t>
  </si>
  <si>
    <t>Pašpatēriņa preču ražošana individuālajās mājsaimniecībās</t>
  </si>
  <si>
    <t>9820</t>
  </si>
  <si>
    <t>Individuālo mājsaimniecību pašpatēriņa pakalpojumi</t>
  </si>
  <si>
    <t>9900</t>
  </si>
  <si>
    <t>Ārpusteritoriālo organizāciju un institūciju darbība</t>
  </si>
  <si>
    <t>Nodokļu maksātāju, izņemot PVN grupu, VID administrēto kopbudžeta maksājumu, izņemot akcīzes nodokli, parādi 2017.gada 1.janvārī, t.sk. lielāko nodokļu parādi</t>
  </si>
  <si>
    <t>Nodokļu maksātāju, izņemot PVN grupu, VID administrēto kopbudžeta maksājumu, izņemot akcīzes nodokli, parādi 2017.gada 1.janvārī,
t.sk. lielāko nodokļu parādi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</si>
</sst>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,##0.0000"/>
  </numFmts>
  <fonts count="13" x14ac:knownFonts="1">
    <font>
      <sz val="10"/>
      <color theme="1"/>
      <name val="Arial"/>
      <family val="2"/>
      <charset val="186"/>
    </font>
    <font>
      <b/>
      <sz val="13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7"/>
      <color theme="0"/>
      <name val="Times New Roman"/>
      <family val="1"/>
      <charset val="186"/>
    </font>
    <font>
      <b/>
      <sz val="9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2" fillId="4" borderId="1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right" vertical="center" wrapText="1"/>
    </xf>
    <xf numFmtId="4" fontId="11" fillId="3" borderId="10" xfId="0" applyNumberFormat="1" applyFont="1" applyFill="1" applyBorder="1" applyAlignment="1">
      <alignment horizontal="right" vertical="center"/>
    </xf>
    <xf numFmtId="4" fontId="11" fillId="3" borderId="1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4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4" fillId="0" borderId="1" xfId="0" applyNumberFormat="1" applyFont="1" applyBorder="1" applyAlignment="1">
      <alignment vertical="center"/>
    </xf>
    <xf numFmtId="4" fontId="4" fillId="5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4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Y18" sqref="Y18"/>
    </sheetView>
  </sheetViews>
  <sheetFormatPr defaultColWidth="13.7109375" defaultRowHeight="12.75" x14ac:dyDescent="0.2"/>
  <cols>
    <col min="1" max="1" width="10.7109375" customWidth="1"/>
    <col min="2" max="2" width="44.140625" customWidth="1"/>
    <col min="3" max="4" width="10" bestFit="1" customWidth="1"/>
    <col min="5" max="5" width="8.28515625" customWidth="1"/>
    <col min="6" max="6" width="10.140625" bestFit="1" customWidth="1"/>
    <col min="7" max="7" width="8.7109375" customWidth="1"/>
    <col min="8" max="10" width="8.28515625" customWidth="1"/>
    <col min="11" max="11" width="8.7109375" customWidth="1"/>
    <col min="12" max="12" width="9.28515625" customWidth="1"/>
    <col min="13" max="13" width="8.28515625" customWidth="1"/>
    <col min="14" max="14" width="9.5703125" customWidth="1"/>
    <col min="15" max="15" width="8.7109375" customWidth="1"/>
    <col min="16" max="16" width="8.7109375" bestFit="1" customWidth="1"/>
    <col min="17" max="18" width="8.28515625" customWidth="1"/>
    <col min="19" max="19" width="10.85546875" bestFit="1" customWidth="1"/>
    <col min="20" max="20" width="8.7109375" bestFit="1" customWidth="1"/>
    <col min="21" max="21" width="10.85546875" bestFit="1" customWidth="1"/>
    <col min="22" max="22" width="8.28515625" customWidth="1"/>
    <col min="23" max="23" width="9" bestFit="1" customWidth="1"/>
    <col min="24" max="24" width="7.5703125" customWidth="1"/>
    <col min="25" max="26" width="10.140625" bestFit="1" customWidth="1"/>
    <col min="27" max="27" width="9.140625" bestFit="1" customWidth="1"/>
  </cols>
  <sheetData>
    <row r="1" spans="1:28" ht="38.25" customHeight="1" x14ac:dyDescent="0.2">
      <c r="A1" s="29" t="s">
        <v>1295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8" ht="13.5" customHeight="1" x14ac:dyDescent="0.2">
      <c r="A2" s="1"/>
      <c r="B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8" t="s">
        <v>131</v>
      </c>
    </row>
    <row r="3" spans="1:28" ht="24.75" customHeight="1" x14ac:dyDescent="0.2">
      <c r="A3" s="30" t="s">
        <v>124</v>
      </c>
      <c r="B3" s="32" t="s">
        <v>125</v>
      </c>
      <c r="C3" s="32" t="s">
        <v>123</v>
      </c>
      <c r="D3" s="32"/>
      <c r="E3" s="32"/>
      <c r="F3" s="32"/>
      <c r="G3" s="32" t="s">
        <v>119</v>
      </c>
      <c r="H3" s="32"/>
      <c r="I3" s="32"/>
      <c r="J3" s="32"/>
      <c r="K3" s="32" t="s">
        <v>122</v>
      </c>
      <c r="L3" s="32"/>
      <c r="M3" s="32"/>
      <c r="N3" s="32"/>
      <c r="O3" s="32" t="s">
        <v>120</v>
      </c>
      <c r="P3" s="32"/>
      <c r="Q3" s="32"/>
      <c r="R3" s="32"/>
      <c r="S3" s="32" t="s">
        <v>121</v>
      </c>
      <c r="T3" s="32"/>
      <c r="U3" s="32"/>
      <c r="V3" s="33"/>
    </row>
    <row r="4" spans="1:28" ht="12.75" customHeight="1" x14ac:dyDescent="0.2">
      <c r="A4" s="31"/>
      <c r="B4" s="27"/>
      <c r="C4" s="27" t="s">
        <v>0</v>
      </c>
      <c r="D4" s="27" t="s">
        <v>1</v>
      </c>
      <c r="E4" s="27"/>
      <c r="F4" s="27"/>
      <c r="G4" s="27" t="s">
        <v>0</v>
      </c>
      <c r="H4" s="27" t="s">
        <v>1</v>
      </c>
      <c r="I4" s="27"/>
      <c r="J4" s="27"/>
      <c r="K4" s="27" t="s">
        <v>0</v>
      </c>
      <c r="L4" s="27" t="s">
        <v>1</v>
      </c>
      <c r="M4" s="27"/>
      <c r="N4" s="27"/>
      <c r="O4" s="27" t="s">
        <v>0</v>
      </c>
      <c r="P4" s="27" t="s">
        <v>1</v>
      </c>
      <c r="Q4" s="27"/>
      <c r="R4" s="27"/>
      <c r="S4" s="27" t="s">
        <v>0</v>
      </c>
      <c r="T4" s="27" t="s">
        <v>1</v>
      </c>
      <c r="U4" s="27"/>
      <c r="V4" s="28"/>
    </row>
    <row r="5" spans="1:28" ht="37.5" customHeight="1" x14ac:dyDescent="0.2">
      <c r="A5" s="31"/>
      <c r="B5" s="27"/>
      <c r="C5" s="27"/>
      <c r="D5" s="13" t="s">
        <v>2</v>
      </c>
      <c r="E5" s="13" t="s">
        <v>3</v>
      </c>
      <c r="F5" s="13" t="s">
        <v>4</v>
      </c>
      <c r="G5" s="27"/>
      <c r="H5" s="13" t="s">
        <v>2</v>
      </c>
      <c r="I5" s="13" t="s">
        <v>3</v>
      </c>
      <c r="J5" s="13" t="s">
        <v>4</v>
      </c>
      <c r="K5" s="27"/>
      <c r="L5" s="13" t="s">
        <v>2</v>
      </c>
      <c r="M5" s="13" t="s">
        <v>3</v>
      </c>
      <c r="N5" s="13" t="s">
        <v>4</v>
      </c>
      <c r="O5" s="27"/>
      <c r="P5" s="13" t="s">
        <v>2</v>
      </c>
      <c r="Q5" s="13" t="s">
        <v>3</v>
      </c>
      <c r="R5" s="13" t="s">
        <v>4</v>
      </c>
      <c r="S5" s="27"/>
      <c r="T5" s="13" t="s">
        <v>2</v>
      </c>
      <c r="U5" s="13" t="s">
        <v>3</v>
      </c>
      <c r="V5" s="14" t="s">
        <v>4</v>
      </c>
    </row>
    <row r="6" spans="1:28" ht="12.75" customHeight="1" x14ac:dyDescent="0.2">
      <c r="A6" s="35" t="s">
        <v>5</v>
      </c>
      <c r="B6" s="36"/>
      <c r="C6" s="15">
        <f>1360196.41-23666.25-1709.97536</f>
        <v>1334820.1846399999</v>
      </c>
      <c r="D6" s="16">
        <f>969732.27-16728.43-272.99515</f>
        <v>952730.84484999999</v>
      </c>
      <c r="E6" s="16">
        <f>57102.51-3534.2-1436.98021</f>
        <v>52131.329790000003</v>
      </c>
      <c r="F6" s="16">
        <f>333361.63-3403.62</f>
        <v>329958.01</v>
      </c>
      <c r="G6" s="15">
        <v>111825.77</v>
      </c>
      <c r="H6" s="16">
        <v>75198.12</v>
      </c>
      <c r="I6" s="16">
        <v>7100.66</v>
      </c>
      <c r="J6" s="16">
        <v>29527</v>
      </c>
      <c r="K6" s="15">
        <f>719226.35-1709.97536</f>
        <v>717516.37463999994</v>
      </c>
      <c r="L6" s="16">
        <f>498134.98-272.99515</f>
        <v>497861.98485000001</v>
      </c>
      <c r="M6" s="16">
        <f>32188.83-1436.98021</f>
        <v>30751.84979</v>
      </c>
      <c r="N6" s="16">
        <v>188902.54</v>
      </c>
      <c r="O6" s="15">
        <v>325973.46999999997</v>
      </c>
      <c r="P6" s="16">
        <v>253221.93</v>
      </c>
      <c r="Q6" s="16">
        <v>5542.36</v>
      </c>
      <c r="R6" s="16">
        <v>67209.179999999993</v>
      </c>
      <c r="S6" s="15">
        <v>157082.92000000001</v>
      </c>
      <c r="T6" s="16">
        <v>110785.21</v>
      </c>
      <c r="U6" s="16">
        <v>8512.4599999999991</v>
      </c>
      <c r="V6" s="17">
        <v>37785.25</v>
      </c>
    </row>
    <row r="7" spans="1:28" ht="13.5" customHeight="1" x14ac:dyDescent="0.2">
      <c r="A7" s="37" t="s">
        <v>6</v>
      </c>
      <c r="B7" s="37"/>
      <c r="C7" s="12">
        <f t="shared" ref="C7:F7" si="0">SUM(C8:C10)</f>
        <v>9046.8163700000005</v>
      </c>
      <c r="D7" s="12">
        <f t="shared" si="0"/>
        <v>6199.5635000000011</v>
      </c>
      <c r="E7" s="12">
        <f t="shared" si="0"/>
        <v>498.48621000000003</v>
      </c>
      <c r="F7" s="12">
        <f t="shared" si="0"/>
        <v>2348.7666600000002</v>
      </c>
      <c r="G7" s="12">
        <f>SUM(G8:G10)</f>
        <v>453.42918000000014</v>
      </c>
      <c r="H7" s="12">
        <f t="shared" ref="H7:I7" si="1">SUM(H8:H10)</f>
        <v>363.20078000000012</v>
      </c>
      <c r="I7" s="12">
        <f t="shared" si="1"/>
        <v>40.603719999999996</v>
      </c>
      <c r="J7" s="12">
        <f t="shared" ref="J7" si="2">SUM(J8:J10)</f>
        <v>49.624679999999998</v>
      </c>
      <c r="K7" s="12">
        <f t="shared" ref="K7:L7" si="3">SUM(K8:K10)</f>
        <v>3810.4964300000006</v>
      </c>
      <c r="L7" s="12">
        <f t="shared" si="3"/>
        <v>2919.6711200000009</v>
      </c>
      <c r="M7" s="12">
        <f t="shared" ref="M7" si="4">SUM(M8:M10)</f>
        <v>133.23720999999998</v>
      </c>
      <c r="N7" s="12">
        <f t="shared" ref="N7" si="5">SUM(N8:N10)</f>
        <v>757.58809999999994</v>
      </c>
      <c r="O7" s="12">
        <f t="shared" ref="O7" si="6">SUM(O8:O10)</f>
        <v>1595.5435599999996</v>
      </c>
      <c r="P7" s="12">
        <f t="shared" ref="P7:Q7" si="7">SUM(P8:P10)</f>
        <v>988.28307999999947</v>
      </c>
      <c r="Q7" s="12">
        <f t="shared" si="7"/>
        <v>87.342390000000023</v>
      </c>
      <c r="R7" s="12">
        <f t="shared" ref="R7" si="8">SUM(R8:R10)</f>
        <v>519.91809000000001</v>
      </c>
      <c r="S7" s="12">
        <f t="shared" ref="S7" si="9">SUM(S8:S10)</f>
        <v>3097.8901500000002</v>
      </c>
      <c r="T7" s="12">
        <f t="shared" ref="T7" si="10">SUM(T8:T10)</f>
        <v>1843.6408900000004</v>
      </c>
      <c r="U7" s="12">
        <f t="shared" ref="U7:V7" si="11">SUM(U8:U10)</f>
        <v>233.31654000000003</v>
      </c>
      <c r="V7" s="12">
        <f t="shared" si="11"/>
        <v>1020.9327199999999</v>
      </c>
    </row>
    <row r="8" spans="1:28" x14ac:dyDescent="0.2">
      <c r="A8" s="2">
        <v>13</v>
      </c>
      <c r="B8" s="10" t="s">
        <v>117</v>
      </c>
      <c r="C8" s="7">
        <v>3364.4593500000001</v>
      </c>
      <c r="D8" s="8">
        <v>1997.1731200000002</v>
      </c>
      <c r="E8" s="8">
        <v>119.08449999999998</v>
      </c>
      <c r="F8" s="8">
        <v>1248.20173</v>
      </c>
      <c r="G8" s="7">
        <v>121.95458000000001</v>
      </c>
      <c r="H8" s="8">
        <v>80.170660000000012</v>
      </c>
      <c r="I8" s="8">
        <v>37.914919999999995</v>
      </c>
      <c r="J8" s="8">
        <v>3.8690000000000002</v>
      </c>
      <c r="K8" s="7">
        <v>1517.7292700000003</v>
      </c>
      <c r="L8" s="8">
        <v>1302.1771800000004</v>
      </c>
      <c r="M8" s="8">
        <v>34.688689999999994</v>
      </c>
      <c r="N8" s="8">
        <v>180.86339999999998</v>
      </c>
      <c r="O8" s="7">
        <v>673.74020999999993</v>
      </c>
      <c r="P8" s="8">
        <v>251.30058999999986</v>
      </c>
      <c r="Q8" s="8">
        <v>12.73495</v>
      </c>
      <c r="R8" s="8">
        <v>409.70467000000002</v>
      </c>
      <c r="S8" s="7">
        <v>1033.25153</v>
      </c>
      <c r="T8" s="8">
        <v>348.8637500000001</v>
      </c>
      <c r="U8" s="8">
        <v>31.08079</v>
      </c>
      <c r="V8" s="8">
        <v>653.30698999999993</v>
      </c>
      <c r="Y8" s="21"/>
      <c r="Z8" s="21"/>
      <c r="AA8" s="21"/>
      <c r="AB8" s="21"/>
    </row>
    <row r="9" spans="1:28" x14ac:dyDescent="0.2">
      <c r="A9" s="2">
        <v>14</v>
      </c>
      <c r="B9" s="10" t="s">
        <v>118</v>
      </c>
      <c r="C9" s="7">
        <v>5589.085610000001</v>
      </c>
      <c r="D9" s="8">
        <v>4117.1494000000012</v>
      </c>
      <c r="E9" s="8">
        <v>371.37128000000001</v>
      </c>
      <c r="F9" s="8">
        <v>1100.56493</v>
      </c>
      <c r="G9" s="7">
        <v>326.61147000000011</v>
      </c>
      <c r="H9" s="8">
        <v>278.16699000000011</v>
      </c>
      <c r="I9" s="8">
        <v>2.6888000000000001</v>
      </c>
      <c r="J9" s="8">
        <v>45.755679999999998</v>
      </c>
      <c r="K9" s="7">
        <v>2239.3459800000005</v>
      </c>
      <c r="L9" s="8">
        <v>1568.6002300000007</v>
      </c>
      <c r="M9" s="8">
        <v>94.021049999999988</v>
      </c>
      <c r="N9" s="8">
        <v>576.72469999999998</v>
      </c>
      <c r="O9" s="7">
        <v>913.61504999999966</v>
      </c>
      <c r="P9" s="8">
        <v>729.34789999999964</v>
      </c>
      <c r="Q9" s="8">
        <v>74.05373000000003</v>
      </c>
      <c r="R9" s="8">
        <v>110.21341999999999</v>
      </c>
      <c r="S9" s="7">
        <v>2054.0558600000004</v>
      </c>
      <c r="T9" s="8">
        <v>1487.1436300000005</v>
      </c>
      <c r="U9" s="8">
        <v>199.28650000000002</v>
      </c>
      <c r="V9" s="8">
        <v>367.62572999999998</v>
      </c>
      <c r="Y9" s="21"/>
      <c r="Z9" s="21"/>
      <c r="AA9" s="21"/>
      <c r="AB9" s="21"/>
    </row>
    <row r="10" spans="1:28" ht="12.75" customHeight="1" x14ac:dyDescent="0.2">
      <c r="A10" s="2">
        <v>15</v>
      </c>
      <c r="B10" s="10" t="s">
        <v>7</v>
      </c>
      <c r="C10" s="7">
        <v>93.271410000000003</v>
      </c>
      <c r="D10" s="8">
        <v>85.240980000000008</v>
      </c>
      <c r="E10" s="8">
        <v>8.0304299999999991</v>
      </c>
      <c r="F10" s="8">
        <v>0</v>
      </c>
      <c r="G10" s="7">
        <v>4.86313</v>
      </c>
      <c r="H10" s="8">
        <v>4.86313</v>
      </c>
      <c r="I10" s="8"/>
      <c r="J10" s="8"/>
      <c r="K10" s="7">
        <v>53.421180000000007</v>
      </c>
      <c r="L10" s="8">
        <v>48.893710000000006</v>
      </c>
      <c r="M10" s="8">
        <v>4.5274700000000001</v>
      </c>
      <c r="N10" s="8"/>
      <c r="O10" s="7">
        <v>8.1882999999999999</v>
      </c>
      <c r="P10" s="8">
        <v>7.6345900000000002</v>
      </c>
      <c r="Q10" s="8">
        <v>0.55371000000000004</v>
      </c>
      <c r="R10" s="8"/>
      <c r="S10" s="7">
        <v>10.582759999999999</v>
      </c>
      <c r="T10" s="8">
        <v>7.6335099999999985</v>
      </c>
      <c r="U10" s="8">
        <v>2.9492500000000001</v>
      </c>
      <c r="V10" s="8"/>
      <c r="Y10" s="21"/>
      <c r="Z10" s="21"/>
      <c r="AA10" s="21"/>
      <c r="AB10" s="21"/>
    </row>
    <row r="11" spans="1:28" ht="12.75" customHeight="1" x14ac:dyDescent="0.2">
      <c r="A11" s="34" t="s">
        <v>8</v>
      </c>
      <c r="B11" s="34"/>
      <c r="C11" s="11">
        <f t="shared" ref="C11:F11" si="12">C12</f>
        <v>17984.305489999999</v>
      </c>
      <c r="D11" s="11">
        <f t="shared" si="12"/>
        <v>15427.641759999997</v>
      </c>
      <c r="E11" s="11">
        <f t="shared" si="12"/>
        <v>850.21611000000007</v>
      </c>
      <c r="F11" s="11">
        <f t="shared" si="12"/>
        <v>1706.4476200000001</v>
      </c>
      <c r="G11" s="11">
        <f>G12</f>
        <v>1191.3920500000002</v>
      </c>
      <c r="H11" s="11">
        <f t="shared" ref="H11:I11" si="13">H12</f>
        <v>883.31343000000004</v>
      </c>
      <c r="I11" s="11">
        <f t="shared" si="13"/>
        <v>141.75096999999997</v>
      </c>
      <c r="J11" s="11">
        <f t="shared" ref="J11" si="14">J12</f>
        <v>166.32765000000001</v>
      </c>
      <c r="K11" s="11">
        <f t="shared" ref="K11:L11" si="15">K12</f>
        <v>7317.6424799999995</v>
      </c>
      <c r="L11" s="11">
        <f t="shared" si="15"/>
        <v>6092.5456899999999</v>
      </c>
      <c r="M11" s="11">
        <f t="shared" ref="M11" si="16">M12</f>
        <v>527.6632400000002</v>
      </c>
      <c r="N11" s="11">
        <f t="shared" ref="N11" si="17">N12</f>
        <v>697.43355000000008</v>
      </c>
      <c r="O11" s="11">
        <f t="shared" ref="O11" si="18">O12</f>
        <v>3236.7820000000002</v>
      </c>
      <c r="P11" s="11">
        <f t="shared" ref="P11:Q11" si="19">P12</f>
        <v>2895.5091700000003</v>
      </c>
      <c r="Q11" s="11">
        <f t="shared" si="19"/>
        <v>45.643879999999989</v>
      </c>
      <c r="R11" s="11">
        <f t="shared" ref="R11" si="20">R12</f>
        <v>295.62894999999992</v>
      </c>
      <c r="S11" s="11">
        <f t="shared" ref="S11" si="21">S12</f>
        <v>6195.3658999999971</v>
      </c>
      <c r="T11" s="11">
        <f t="shared" ref="T11" si="22">T12</f>
        <v>5516.274599999997</v>
      </c>
      <c r="U11" s="11">
        <f t="shared" ref="U11:V11" si="23">U12</f>
        <v>132.06483999999998</v>
      </c>
      <c r="V11" s="11">
        <f t="shared" si="23"/>
        <v>547.02645999999993</v>
      </c>
      <c r="Y11" s="21"/>
      <c r="Z11" s="21"/>
      <c r="AA11" s="21"/>
      <c r="AB11" s="21"/>
    </row>
    <row r="12" spans="1:28" x14ac:dyDescent="0.2">
      <c r="A12" s="3">
        <v>80</v>
      </c>
      <c r="B12" s="4" t="s">
        <v>9</v>
      </c>
      <c r="C12" s="7">
        <v>17984.305489999999</v>
      </c>
      <c r="D12" s="8">
        <v>15427.641759999997</v>
      </c>
      <c r="E12" s="8">
        <v>850.21611000000007</v>
      </c>
      <c r="F12" s="8">
        <v>1706.4476200000001</v>
      </c>
      <c r="G12" s="7">
        <v>1191.3920500000002</v>
      </c>
      <c r="H12" s="8">
        <v>883.31343000000004</v>
      </c>
      <c r="I12" s="8">
        <v>141.75096999999997</v>
      </c>
      <c r="J12" s="8">
        <v>166.32765000000001</v>
      </c>
      <c r="K12" s="7">
        <v>7317.6424799999995</v>
      </c>
      <c r="L12" s="8">
        <v>6092.5456899999999</v>
      </c>
      <c r="M12" s="8">
        <v>527.6632400000002</v>
      </c>
      <c r="N12" s="8">
        <v>697.43355000000008</v>
      </c>
      <c r="O12" s="7">
        <v>3236.7820000000002</v>
      </c>
      <c r="P12" s="8">
        <v>2895.5091700000003</v>
      </c>
      <c r="Q12" s="8">
        <v>45.643879999999989</v>
      </c>
      <c r="R12" s="8">
        <v>295.62894999999992</v>
      </c>
      <c r="S12" s="7">
        <v>6195.3658999999971</v>
      </c>
      <c r="T12" s="8">
        <v>5516.274599999997</v>
      </c>
      <c r="U12" s="8">
        <v>132.06483999999998</v>
      </c>
      <c r="V12" s="8">
        <v>547.02645999999993</v>
      </c>
      <c r="Y12" s="21"/>
      <c r="Z12" s="21"/>
      <c r="AA12" s="21"/>
      <c r="AB12" s="21"/>
    </row>
    <row r="13" spans="1:28" ht="12.75" customHeight="1" x14ac:dyDescent="0.2">
      <c r="A13" s="34" t="s">
        <v>10</v>
      </c>
      <c r="B13" s="34"/>
      <c r="C13" s="11">
        <f t="shared" ref="C13:F13" si="24">SUM(C14:C16)</f>
        <v>3061.2793500000012</v>
      </c>
      <c r="D13" s="11">
        <f t="shared" si="24"/>
        <v>2596.9211200000018</v>
      </c>
      <c r="E13" s="11">
        <f t="shared" si="24"/>
        <v>238.70259000000004</v>
      </c>
      <c r="F13" s="11">
        <f t="shared" si="24"/>
        <v>225.65564000000001</v>
      </c>
      <c r="G13" s="11">
        <f>SUM(G14:G16)</f>
        <v>178.4538</v>
      </c>
      <c r="H13" s="11">
        <f t="shared" ref="H13:I13" si="25">SUM(H14:H16)</f>
        <v>157.30869999999999</v>
      </c>
      <c r="I13" s="11">
        <f t="shared" si="25"/>
        <v>21.145100000000003</v>
      </c>
      <c r="J13" s="11">
        <f t="shared" ref="J13" si="26">SUM(J14:J16)</f>
        <v>0</v>
      </c>
      <c r="K13" s="11">
        <f t="shared" ref="K13:L13" si="27">SUM(K14:K16)</f>
        <v>271.08501000000007</v>
      </c>
      <c r="L13" s="11">
        <f t="shared" si="27"/>
        <v>248.57203000000004</v>
      </c>
      <c r="M13" s="11">
        <f t="shared" ref="M13" si="28">SUM(M14:M16)</f>
        <v>8.9749999999999996E-2</v>
      </c>
      <c r="N13" s="11">
        <f t="shared" ref="N13" si="29">SUM(N14:N16)</f>
        <v>22.42323</v>
      </c>
      <c r="O13" s="11">
        <f t="shared" ref="O13" si="30">SUM(O14:O16)</f>
        <v>1229.3701700000004</v>
      </c>
      <c r="P13" s="11">
        <f t="shared" ref="P13:Q13" si="31">SUM(P14:P16)</f>
        <v>1080.9844100000005</v>
      </c>
      <c r="Q13" s="11">
        <f t="shared" si="31"/>
        <v>81.316360000000003</v>
      </c>
      <c r="R13" s="11">
        <f t="shared" ref="R13" si="32">SUM(R14:R16)</f>
        <v>67.069400000000002</v>
      </c>
      <c r="S13" s="11">
        <f t="shared" ref="S13" si="33">SUM(S14:S16)</f>
        <v>1347.5856500000011</v>
      </c>
      <c r="T13" s="11">
        <f t="shared" ref="T13" si="34">SUM(T14:T16)</f>
        <v>1077.2755100000013</v>
      </c>
      <c r="U13" s="11">
        <f t="shared" ref="U13:V13" si="35">SUM(U14:U16)</f>
        <v>134.14713</v>
      </c>
      <c r="V13" s="11">
        <f t="shared" si="35"/>
        <v>136.16301000000001</v>
      </c>
      <c r="Y13" s="21"/>
      <c r="Z13" s="21"/>
      <c r="AA13" s="21"/>
      <c r="AB13" s="21"/>
    </row>
    <row r="14" spans="1:28" x14ac:dyDescent="0.2">
      <c r="A14" s="3">
        <v>86</v>
      </c>
      <c r="B14" s="4" t="s">
        <v>11</v>
      </c>
      <c r="C14" s="7">
        <v>2613.3734400000012</v>
      </c>
      <c r="D14" s="8">
        <v>2151.2039000000018</v>
      </c>
      <c r="E14" s="8">
        <v>236.51390000000004</v>
      </c>
      <c r="F14" s="8">
        <v>225.65564000000001</v>
      </c>
      <c r="G14" s="7">
        <v>175.65616999999997</v>
      </c>
      <c r="H14" s="8">
        <v>154.51106999999996</v>
      </c>
      <c r="I14" s="8">
        <v>21.145100000000003</v>
      </c>
      <c r="J14" s="8"/>
      <c r="K14" s="7">
        <v>189.17679000000007</v>
      </c>
      <c r="L14" s="8">
        <v>166.66381000000007</v>
      </c>
      <c r="M14" s="8">
        <v>8.9749999999999996E-2</v>
      </c>
      <c r="N14" s="8">
        <v>22.42323</v>
      </c>
      <c r="O14" s="7">
        <v>1048.4437800000003</v>
      </c>
      <c r="P14" s="8">
        <v>900.17929000000038</v>
      </c>
      <c r="Q14" s="8">
        <v>81.195090000000008</v>
      </c>
      <c r="R14" s="8">
        <v>67.069400000000002</v>
      </c>
      <c r="S14" s="7">
        <v>1173.4484800000012</v>
      </c>
      <c r="T14" s="8">
        <v>904.80129000000113</v>
      </c>
      <c r="U14" s="8">
        <v>132.48418000000001</v>
      </c>
      <c r="V14" s="8">
        <v>136.16301000000001</v>
      </c>
      <c r="Y14" s="21"/>
      <c r="Z14" s="21"/>
      <c r="AA14" s="21"/>
      <c r="AB14" s="21"/>
    </row>
    <row r="15" spans="1:28" x14ac:dyDescent="0.2">
      <c r="A15" s="3">
        <v>87</v>
      </c>
      <c r="B15" s="4" t="s">
        <v>12</v>
      </c>
      <c r="C15" s="7">
        <v>299.81553000000002</v>
      </c>
      <c r="D15" s="8">
        <v>299.81553000000002</v>
      </c>
      <c r="E15" s="8">
        <v>0</v>
      </c>
      <c r="F15" s="8">
        <v>0</v>
      </c>
      <c r="G15" s="7">
        <v>1.8281200000000002</v>
      </c>
      <c r="H15" s="8">
        <v>1.8281200000000002</v>
      </c>
      <c r="I15" s="8"/>
      <c r="J15" s="8"/>
      <c r="K15" s="7">
        <v>62.675019999999996</v>
      </c>
      <c r="L15" s="8">
        <v>62.675019999999996</v>
      </c>
      <c r="M15" s="8"/>
      <c r="N15" s="8"/>
      <c r="O15" s="7">
        <v>108.09652000000004</v>
      </c>
      <c r="P15" s="8">
        <v>108.09652000000004</v>
      </c>
      <c r="Q15" s="8"/>
      <c r="R15" s="8"/>
      <c r="S15" s="7">
        <v>126.64852000000005</v>
      </c>
      <c r="T15" s="8">
        <v>126.64852000000005</v>
      </c>
      <c r="U15" s="8"/>
      <c r="V15" s="8"/>
      <c r="Y15" s="21"/>
      <c r="Z15" s="21"/>
      <c r="AA15" s="21"/>
      <c r="AB15" s="21"/>
    </row>
    <row r="16" spans="1:28" x14ac:dyDescent="0.2">
      <c r="A16" s="3">
        <v>88</v>
      </c>
      <c r="B16" s="4" t="s">
        <v>13</v>
      </c>
      <c r="C16" s="7">
        <v>148.09038000000004</v>
      </c>
      <c r="D16" s="8">
        <v>145.90169000000003</v>
      </c>
      <c r="E16" s="8">
        <v>2.1886900000000002</v>
      </c>
      <c r="F16" s="8">
        <v>0</v>
      </c>
      <c r="G16" s="7">
        <v>0.96950999999999976</v>
      </c>
      <c r="H16" s="8">
        <v>0.96950999999999976</v>
      </c>
      <c r="I16" s="8"/>
      <c r="J16" s="8"/>
      <c r="K16" s="7">
        <v>19.233199999999997</v>
      </c>
      <c r="L16" s="8">
        <v>19.233199999999997</v>
      </c>
      <c r="M16" s="8"/>
      <c r="N16" s="8"/>
      <c r="O16" s="7">
        <v>72.829870000000028</v>
      </c>
      <c r="P16" s="8">
        <v>72.708600000000033</v>
      </c>
      <c r="Q16" s="8">
        <v>0.12127</v>
      </c>
      <c r="R16" s="8"/>
      <c r="S16" s="7">
        <v>47.488650000000007</v>
      </c>
      <c r="T16" s="8">
        <v>45.825700000000005</v>
      </c>
      <c r="U16" s="8">
        <v>1.6629500000000002</v>
      </c>
      <c r="V16" s="8"/>
      <c r="Y16" s="21"/>
      <c r="Z16" s="21"/>
      <c r="AA16" s="21"/>
      <c r="AB16" s="21"/>
    </row>
    <row r="17" spans="1:28" ht="12.75" customHeight="1" x14ac:dyDescent="0.2">
      <c r="A17" s="34" t="s">
        <v>14</v>
      </c>
      <c r="B17" s="34"/>
      <c r="C17" s="11">
        <f t="shared" ref="C17:F17" si="36">C18+C19</f>
        <v>4065.1728799999996</v>
      </c>
      <c r="D17" s="11">
        <f t="shared" si="36"/>
        <v>2946.2749399999998</v>
      </c>
      <c r="E17" s="11">
        <f t="shared" si="36"/>
        <v>243.33874000000003</v>
      </c>
      <c r="F17" s="11">
        <f t="shared" si="36"/>
        <v>875.55920000000003</v>
      </c>
      <c r="G17" s="11">
        <f>G18+G19</f>
        <v>793.9303500000002</v>
      </c>
      <c r="H17" s="11">
        <f t="shared" ref="H17:I17" si="37">H18+H19</f>
        <v>777.91555000000017</v>
      </c>
      <c r="I17" s="11">
        <f t="shared" si="37"/>
        <v>16.014800000000001</v>
      </c>
      <c r="J17" s="11">
        <f t="shared" ref="J17" si="38">J18+J19</f>
        <v>0</v>
      </c>
      <c r="K17" s="11">
        <f t="shared" ref="K17:L17" si="39">K18+K19</f>
        <v>2618.0699300000001</v>
      </c>
      <c r="L17" s="11">
        <f t="shared" si="39"/>
        <v>1695.7674300000001</v>
      </c>
      <c r="M17" s="11">
        <f t="shared" ref="M17" si="40">M18+M19</f>
        <v>83.615920000000017</v>
      </c>
      <c r="N17" s="11">
        <f t="shared" ref="N17" si="41">N18+N19</f>
        <v>838.68658000000005</v>
      </c>
      <c r="O17" s="11">
        <f t="shared" ref="O17" si="42">O18+O19</f>
        <v>236.22875999999985</v>
      </c>
      <c r="P17" s="11">
        <f t="shared" ref="P17:Q17" si="43">P18+P19</f>
        <v>217.38972999999984</v>
      </c>
      <c r="Q17" s="11">
        <f t="shared" si="43"/>
        <v>3.8119999999999998</v>
      </c>
      <c r="R17" s="11">
        <f t="shared" ref="R17" si="44">R18+R19</f>
        <v>15.027030000000002</v>
      </c>
      <c r="S17" s="11">
        <f t="shared" ref="S17" si="45">S18+S19</f>
        <v>411.17712999999986</v>
      </c>
      <c r="T17" s="11">
        <f t="shared" ref="T17" si="46">T18+T19</f>
        <v>249.79860999999991</v>
      </c>
      <c r="U17" s="11">
        <f t="shared" ref="U17:V17" si="47">U18+U19</f>
        <v>139.53292999999999</v>
      </c>
      <c r="V17" s="11">
        <f t="shared" si="47"/>
        <v>21.845590000000001</v>
      </c>
      <c r="Y17" s="21"/>
      <c r="Z17" s="21"/>
      <c r="AA17" s="21"/>
      <c r="AB17" s="21"/>
    </row>
    <row r="18" spans="1:28" ht="24" x14ac:dyDescent="0.2">
      <c r="A18" s="3">
        <v>38</v>
      </c>
      <c r="B18" s="4" t="s">
        <v>15</v>
      </c>
      <c r="C18" s="7">
        <v>3796.4632799999995</v>
      </c>
      <c r="D18" s="8">
        <v>2677.9284299999999</v>
      </c>
      <c r="E18" s="8">
        <v>242.97565000000003</v>
      </c>
      <c r="F18" s="8">
        <v>875.55920000000003</v>
      </c>
      <c r="G18" s="7">
        <v>789.10647000000017</v>
      </c>
      <c r="H18" s="8">
        <v>773.09167000000014</v>
      </c>
      <c r="I18" s="8">
        <v>16.014800000000001</v>
      </c>
      <c r="J18" s="8"/>
      <c r="K18" s="7">
        <v>2375.5790200000001</v>
      </c>
      <c r="L18" s="8">
        <v>1453.2765200000001</v>
      </c>
      <c r="M18" s="8">
        <v>83.615920000000017</v>
      </c>
      <c r="N18" s="8">
        <v>838.68658000000005</v>
      </c>
      <c r="O18" s="7">
        <v>224.89828999999986</v>
      </c>
      <c r="P18" s="8">
        <v>206.05925999999985</v>
      </c>
      <c r="Q18" s="8">
        <v>3.8119999999999998</v>
      </c>
      <c r="R18" s="8">
        <v>15.027030000000002</v>
      </c>
      <c r="S18" s="7">
        <v>402.25855999999987</v>
      </c>
      <c r="T18" s="8">
        <v>240.88003999999992</v>
      </c>
      <c r="U18" s="8">
        <v>139.53292999999999</v>
      </c>
      <c r="V18" s="8">
        <v>21.845590000000001</v>
      </c>
      <c r="Y18" s="21"/>
      <c r="Z18" s="21"/>
      <c r="AA18" s="21"/>
      <c r="AB18" s="21"/>
    </row>
    <row r="19" spans="1:28" x14ac:dyDescent="0.2">
      <c r="A19" s="3">
        <v>39</v>
      </c>
      <c r="B19" s="4" t="s">
        <v>16</v>
      </c>
      <c r="C19" s="7">
        <v>268.70960000000002</v>
      </c>
      <c r="D19" s="8">
        <v>268.34651000000002</v>
      </c>
      <c r="E19" s="8">
        <v>0.36308999999999997</v>
      </c>
      <c r="F19" s="8">
        <v>0</v>
      </c>
      <c r="G19" s="7">
        <v>4.8238799999999999</v>
      </c>
      <c r="H19" s="8">
        <v>4.8238799999999999</v>
      </c>
      <c r="I19" s="8"/>
      <c r="J19" s="8"/>
      <c r="K19" s="7">
        <v>242.49090999999999</v>
      </c>
      <c r="L19" s="8">
        <v>242.49090999999999</v>
      </c>
      <c r="M19" s="8"/>
      <c r="N19" s="8"/>
      <c r="O19" s="7">
        <v>11.330469999999998</v>
      </c>
      <c r="P19" s="8">
        <v>11.330469999999998</v>
      </c>
      <c r="Q19" s="8"/>
      <c r="R19" s="8"/>
      <c r="S19" s="7">
        <v>8.9185700000000008</v>
      </c>
      <c r="T19" s="8">
        <v>8.9185700000000008</v>
      </c>
      <c r="U19" s="8"/>
      <c r="V19" s="8"/>
      <c r="Y19" s="21"/>
      <c r="Z19" s="21"/>
      <c r="AA19" s="21"/>
      <c r="AB19" s="21"/>
    </row>
    <row r="20" spans="1:28" ht="12.75" customHeight="1" x14ac:dyDescent="0.2">
      <c r="A20" s="34" t="s">
        <v>17</v>
      </c>
      <c r="B20" s="34"/>
      <c r="C20" s="11">
        <f t="shared" ref="C20:F20" si="48">SUM(C21:C26)</f>
        <v>9799.3760799999964</v>
      </c>
      <c r="D20" s="11">
        <f t="shared" si="48"/>
        <v>7107.2632899999953</v>
      </c>
      <c r="E20" s="11">
        <f t="shared" si="48"/>
        <v>387.2992200000001</v>
      </c>
      <c r="F20" s="11">
        <f t="shared" si="48"/>
        <v>2304.8135699999998</v>
      </c>
      <c r="G20" s="11">
        <f>SUM(G21:G26)</f>
        <v>796.36397000000034</v>
      </c>
      <c r="H20" s="11">
        <f t="shared" ref="H20:I20" si="49">SUM(H21:H26)</f>
        <v>663.74488000000042</v>
      </c>
      <c r="I20" s="11">
        <f t="shared" si="49"/>
        <v>20.22953</v>
      </c>
      <c r="J20" s="11">
        <f t="shared" ref="J20" si="50">SUM(J21:J26)</f>
        <v>112.38956</v>
      </c>
      <c r="K20" s="11">
        <f t="shared" ref="K20:L20" si="51">SUM(K21:K26)</f>
        <v>4247.4518199999993</v>
      </c>
      <c r="L20" s="11">
        <f t="shared" si="51"/>
        <v>3128.2712399999991</v>
      </c>
      <c r="M20" s="11">
        <f t="shared" ref="M20" si="52">SUM(M21:M26)</f>
        <v>201.42368000000008</v>
      </c>
      <c r="N20" s="11">
        <f t="shared" ref="N20" si="53">SUM(N21:N26)</f>
        <v>917.75690000000009</v>
      </c>
      <c r="O20" s="11">
        <f t="shared" ref="O20" si="54">SUM(O21:O26)</f>
        <v>2035.7824099999989</v>
      </c>
      <c r="P20" s="11">
        <f t="shared" ref="P20:Q20" si="55">SUM(P21:P26)</f>
        <v>1528.2151199999985</v>
      </c>
      <c r="Q20" s="11">
        <f t="shared" si="55"/>
        <v>52.678570000000001</v>
      </c>
      <c r="R20" s="11">
        <f t="shared" ref="R20" si="56">SUM(R21:R26)</f>
        <v>454.88872000000009</v>
      </c>
      <c r="S20" s="11">
        <f t="shared" ref="S20" si="57">SUM(S21:S26)</f>
        <v>2481.1809299999986</v>
      </c>
      <c r="T20" s="11">
        <f t="shared" ref="T20" si="58">SUM(T21:T26)</f>
        <v>1564.1865099999982</v>
      </c>
      <c r="U20" s="11">
        <f t="shared" ref="U20:V20" si="59">SUM(U21:U26)</f>
        <v>97.216030000000003</v>
      </c>
      <c r="V20" s="11">
        <f t="shared" si="59"/>
        <v>819.77839000000006</v>
      </c>
      <c r="Y20" s="21"/>
      <c r="Z20" s="21"/>
      <c r="AA20" s="21"/>
      <c r="AB20" s="21"/>
    </row>
    <row r="21" spans="1:28" ht="24" x14ac:dyDescent="0.2">
      <c r="A21" s="3">
        <v>59</v>
      </c>
      <c r="B21" s="4" t="s">
        <v>18</v>
      </c>
      <c r="C21" s="7">
        <v>1027.2115199999996</v>
      </c>
      <c r="D21" s="8">
        <v>949.81507999999974</v>
      </c>
      <c r="E21" s="8">
        <v>34.53246</v>
      </c>
      <c r="F21" s="8">
        <v>42.863979999999998</v>
      </c>
      <c r="G21" s="7">
        <v>80.154900000000012</v>
      </c>
      <c r="H21" s="8">
        <v>80.154900000000012</v>
      </c>
      <c r="I21" s="8"/>
      <c r="J21" s="8"/>
      <c r="K21" s="7">
        <v>482.59052999999983</v>
      </c>
      <c r="L21" s="8">
        <v>443.19835999999981</v>
      </c>
      <c r="M21" s="8">
        <v>26.818140000000003</v>
      </c>
      <c r="N21" s="8">
        <v>12.57403</v>
      </c>
      <c r="O21" s="7">
        <v>216.45781999999997</v>
      </c>
      <c r="P21" s="8">
        <v>204.94040999999999</v>
      </c>
      <c r="Q21" s="8">
        <v>3.9723000000000002</v>
      </c>
      <c r="R21" s="8">
        <v>7.5451099999999993</v>
      </c>
      <c r="S21" s="7">
        <v>223.19545999999997</v>
      </c>
      <c r="T21" s="8">
        <v>199.83307999999997</v>
      </c>
      <c r="U21" s="8">
        <v>0.61753999999999998</v>
      </c>
      <c r="V21" s="8">
        <v>22.74484</v>
      </c>
      <c r="Y21" s="21"/>
      <c r="Z21" s="21"/>
      <c r="AA21" s="21"/>
      <c r="AB21" s="21"/>
    </row>
    <row r="22" spans="1:28" x14ac:dyDescent="0.2">
      <c r="A22" s="3">
        <v>60</v>
      </c>
      <c r="B22" s="4" t="s">
        <v>19</v>
      </c>
      <c r="C22" s="7">
        <v>543.1692700000001</v>
      </c>
      <c r="D22" s="8">
        <v>521.18853999999999</v>
      </c>
      <c r="E22" s="8">
        <v>9.6309999999999985</v>
      </c>
      <c r="F22" s="8">
        <v>12.349730000000001</v>
      </c>
      <c r="G22" s="7">
        <v>97.819499999999977</v>
      </c>
      <c r="H22" s="8">
        <v>93.694449999999975</v>
      </c>
      <c r="I22" s="8">
        <v>4.1250499999999999</v>
      </c>
      <c r="J22" s="8"/>
      <c r="K22" s="7">
        <v>213.12459000000001</v>
      </c>
      <c r="L22" s="8">
        <v>198.8663</v>
      </c>
      <c r="M22" s="8">
        <v>3.0719999999999996</v>
      </c>
      <c r="N22" s="8">
        <v>11.186290000000001</v>
      </c>
      <c r="O22" s="7">
        <v>153.88304000000005</v>
      </c>
      <c r="P22" s="8">
        <v>151.12117000000003</v>
      </c>
      <c r="Q22" s="8">
        <v>2.1164399999999999</v>
      </c>
      <c r="R22" s="8">
        <v>0.64542999999999995</v>
      </c>
      <c r="S22" s="7">
        <v>56.367469999999997</v>
      </c>
      <c r="T22" s="8">
        <v>55.531950000000002</v>
      </c>
      <c r="U22" s="8">
        <v>0.31751000000000001</v>
      </c>
      <c r="V22" s="8">
        <v>0.51800999999999997</v>
      </c>
      <c r="Y22" s="21"/>
      <c r="Z22" s="21"/>
      <c r="AA22" s="21"/>
      <c r="AB22" s="21"/>
    </row>
    <row r="23" spans="1:28" x14ac:dyDescent="0.2">
      <c r="A23" s="3">
        <v>90</v>
      </c>
      <c r="B23" s="4" t="s">
        <v>20</v>
      </c>
      <c r="C23" s="7">
        <v>796.39876000000004</v>
      </c>
      <c r="D23" s="8">
        <v>768.82707000000005</v>
      </c>
      <c r="E23" s="8">
        <v>21.22587</v>
      </c>
      <c r="F23" s="8">
        <v>6.3458200000000007</v>
      </c>
      <c r="G23" s="7">
        <v>73.091019999999972</v>
      </c>
      <c r="H23" s="8">
        <v>67.926949999999977</v>
      </c>
      <c r="I23" s="8">
        <v>5.1640699999999997</v>
      </c>
      <c r="J23" s="8"/>
      <c r="K23" s="7">
        <v>344.50991999999991</v>
      </c>
      <c r="L23" s="8">
        <v>329.04044999999991</v>
      </c>
      <c r="M23" s="8">
        <v>12.03163</v>
      </c>
      <c r="N23" s="8">
        <v>3.43784</v>
      </c>
      <c r="O23" s="7">
        <v>184.36849000000004</v>
      </c>
      <c r="P23" s="8">
        <v>181.06128000000004</v>
      </c>
      <c r="Q23" s="8">
        <v>0.42857000000000001</v>
      </c>
      <c r="R23" s="8">
        <v>2.8786399999999999</v>
      </c>
      <c r="S23" s="7">
        <v>126.40264000000009</v>
      </c>
      <c r="T23" s="8">
        <v>126.37330000000009</v>
      </c>
      <c r="U23" s="8"/>
      <c r="V23" s="8">
        <v>2.9340000000000001E-2</v>
      </c>
      <c r="Y23" s="21"/>
      <c r="Z23" s="21"/>
      <c r="AA23" s="21"/>
      <c r="AB23" s="21"/>
    </row>
    <row r="24" spans="1:28" x14ac:dyDescent="0.2">
      <c r="A24" s="3">
        <v>91</v>
      </c>
      <c r="B24" s="4" t="s">
        <v>21</v>
      </c>
      <c r="C24" s="7">
        <v>162.15412999999998</v>
      </c>
      <c r="D24" s="8">
        <v>162.15412999999998</v>
      </c>
      <c r="E24" s="8">
        <v>0</v>
      </c>
      <c r="F24" s="8">
        <v>0</v>
      </c>
      <c r="G24" s="7">
        <v>106.2008</v>
      </c>
      <c r="H24" s="8">
        <v>106.2008</v>
      </c>
      <c r="I24" s="8"/>
      <c r="J24" s="8"/>
      <c r="K24" s="7">
        <v>11.153390000000002</v>
      </c>
      <c r="L24" s="8">
        <v>11.153390000000002</v>
      </c>
      <c r="M24" s="8"/>
      <c r="N24" s="8"/>
      <c r="O24" s="7">
        <v>31.749379999999999</v>
      </c>
      <c r="P24" s="8">
        <v>31.749379999999999</v>
      </c>
      <c r="Q24" s="8"/>
      <c r="R24" s="8"/>
      <c r="S24" s="7">
        <v>13.050560000000003</v>
      </c>
      <c r="T24" s="8">
        <v>13.050560000000003</v>
      </c>
      <c r="U24" s="8"/>
      <c r="V24" s="8"/>
      <c r="Y24" s="21"/>
      <c r="Z24" s="21"/>
      <c r="AA24" s="21"/>
      <c r="AB24" s="21"/>
    </row>
    <row r="25" spans="1:28" x14ac:dyDescent="0.2">
      <c r="A25" s="3">
        <v>92</v>
      </c>
      <c r="B25" s="4" t="s">
        <v>22</v>
      </c>
      <c r="C25" s="7">
        <v>29.83981</v>
      </c>
      <c r="D25" s="8">
        <v>29.83981</v>
      </c>
      <c r="E25" s="8">
        <v>0</v>
      </c>
      <c r="F25" s="8">
        <v>0</v>
      </c>
      <c r="G25" s="7">
        <v>1.51372</v>
      </c>
      <c r="H25" s="8">
        <v>1.51372</v>
      </c>
      <c r="I25" s="8"/>
      <c r="J25" s="8"/>
      <c r="K25" s="7">
        <v>2.6708000000000003</v>
      </c>
      <c r="L25" s="8">
        <v>2.6708000000000003</v>
      </c>
      <c r="M25" s="8"/>
      <c r="N25" s="8"/>
      <c r="O25" s="7">
        <v>22.529040000000002</v>
      </c>
      <c r="P25" s="8">
        <v>22.529040000000002</v>
      </c>
      <c r="Q25" s="8"/>
      <c r="R25" s="8"/>
      <c r="S25" s="7">
        <v>3.1262499999999998</v>
      </c>
      <c r="T25" s="8">
        <v>3.1262499999999998</v>
      </c>
      <c r="U25" s="8"/>
      <c r="V25" s="8"/>
      <c r="Y25" s="21"/>
      <c r="Z25" s="21"/>
      <c r="AA25" s="21"/>
      <c r="AB25" s="21"/>
    </row>
    <row r="26" spans="1:28" x14ac:dyDescent="0.2">
      <c r="A26" s="3">
        <v>93</v>
      </c>
      <c r="B26" s="4" t="s">
        <v>23</v>
      </c>
      <c r="C26" s="7">
        <v>7240.6025899999968</v>
      </c>
      <c r="D26" s="8">
        <v>4675.4386599999962</v>
      </c>
      <c r="E26" s="8">
        <v>321.90989000000008</v>
      </c>
      <c r="F26" s="8">
        <v>2243.2540399999998</v>
      </c>
      <c r="G26" s="7">
        <v>437.58403000000044</v>
      </c>
      <c r="H26" s="8">
        <v>314.25406000000044</v>
      </c>
      <c r="I26" s="8">
        <v>10.94041</v>
      </c>
      <c r="J26" s="8">
        <v>112.38956</v>
      </c>
      <c r="K26" s="7">
        <v>3193.4025899999992</v>
      </c>
      <c r="L26" s="8">
        <v>2143.3419399999993</v>
      </c>
      <c r="M26" s="8">
        <v>159.50191000000007</v>
      </c>
      <c r="N26" s="8">
        <v>890.55874000000006</v>
      </c>
      <c r="O26" s="7">
        <v>1426.7946399999987</v>
      </c>
      <c r="P26" s="8">
        <v>936.81383999999855</v>
      </c>
      <c r="Q26" s="8">
        <v>46.161259999999999</v>
      </c>
      <c r="R26" s="8">
        <v>443.81954000000007</v>
      </c>
      <c r="S26" s="7">
        <v>2059.0385499999984</v>
      </c>
      <c r="T26" s="8">
        <v>1166.2713699999981</v>
      </c>
      <c r="U26" s="8">
        <v>96.28098</v>
      </c>
      <c r="V26" s="8">
        <v>796.48620000000005</v>
      </c>
      <c r="Y26" s="21"/>
      <c r="Z26" s="21"/>
      <c r="AA26" s="21"/>
      <c r="AB26" s="21"/>
    </row>
    <row r="27" spans="1:28" ht="12.75" customHeight="1" x14ac:dyDescent="0.2">
      <c r="A27" s="34" t="s">
        <v>24</v>
      </c>
      <c r="B27" s="34"/>
      <c r="C27" s="11">
        <f>C28+C29</f>
        <v>14284.866409999982</v>
      </c>
      <c r="D27" s="11">
        <f t="shared" ref="D27:F27" si="60">D28+D29</f>
        <v>9474.0871999999817</v>
      </c>
      <c r="E27" s="11">
        <f t="shared" si="60"/>
        <v>1795.90012</v>
      </c>
      <c r="F27" s="11">
        <f t="shared" si="60"/>
        <v>3014.8790899999995</v>
      </c>
      <c r="G27" s="11">
        <f>G28+G29</f>
        <v>451.73301000000117</v>
      </c>
      <c r="H27" s="11">
        <f t="shared" ref="H27:I27" si="61">H28+H29</f>
        <v>282.90234000000117</v>
      </c>
      <c r="I27" s="11">
        <f t="shared" si="61"/>
        <v>69.660509999999988</v>
      </c>
      <c r="J27" s="11">
        <f t="shared" ref="J27" si="62">J28+J29</f>
        <v>99.17016000000001</v>
      </c>
      <c r="K27" s="11">
        <f t="shared" ref="K27:L27" si="63">K28+K29</f>
        <v>8282.9843000000092</v>
      </c>
      <c r="L27" s="11">
        <f t="shared" si="63"/>
        <v>5229.4996400000091</v>
      </c>
      <c r="M27" s="11">
        <f t="shared" ref="M27" si="64">M28+M29</f>
        <v>1354.0648800000001</v>
      </c>
      <c r="N27" s="11">
        <f t="shared" ref="N27" si="65">N28+N29</f>
        <v>1699.4197799999997</v>
      </c>
      <c r="O27" s="11">
        <f t="shared" ref="O27" si="66">O28+O29</f>
        <v>2339.9648999999763</v>
      </c>
      <c r="P27" s="11">
        <f t="shared" ref="P27:Q27" si="67">P28+P29</f>
        <v>1863.7484899999763</v>
      </c>
      <c r="Q27" s="11">
        <f t="shared" si="67"/>
        <v>110.75791999999997</v>
      </c>
      <c r="R27" s="11">
        <f t="shared" ref="R27" si="68">R28+R29</f>
        <v>365.45848999999998</v>
      </c>
      <c r="S27" s="11">
        <f t="shared" ref="S27" si="69">S28+S29</f>
        <v>3090.6902999999957</v>
      </c>
      <c r="T27" s="11">
        <f t="shared" ref="T27" si="70">T28+T29</f>
        <v>2006.0617299999958</v>
      </c>
      <c r="U27" s="11">
        <f t="shared" ref="U27:V27" si="71">U28+U29</f>
        <v>260.38573999999994</v>
      </c>
      <c r="V27" s="11">
        <f t="shared" si="71"/>
        <v>824.24283000000003</v>
      </c>
      <c r="Y27" s="21"/>
      <c r="Z27" s="21"/>
      <c r="AA27" s="21"/>
      <c r="AB27" s="21"/>
    </row>
    <row r="28" spans="1:28" ht="12.75" customHeight="1" x14ac:dyDescent="0.2">
      <c r="A28" s="3">
        <v>1</v>
      </c>
      <c r="B28" s="9" t="s">
        <v>25</v>
      </c>
      <c r="C28" s="7">
        <v>13759.949739999982</v>
      </c>
      <c r="D28" s="8">
        <v>8992.3232699999826</v>
      </c>
      <c r="E28" s="8">
        <v>1786.18055</v>
      </c>
      <c r="F28" s="8">
        <v>2981.4459199999997</v>
      </c>
      <c r="G28" s="7">
        <v>447.36409000000117</v>
      </c>
      <c r="H28" s="8">
        <v>278.53342000000117</v>
      </c>
      <c r="I28" s="8">
        <v>69.660509999999988</v>
      </c>
      <c r="J28" s="8">
        <v>99.17016000000001</v>
      </c>
      <c r="K28" s="7">
        <v>7921.5085900000086</v>
      </c>
      <c r="L28" s="8">
        <v>4881.2016400000093</v>
      </c>
      <c r="M28" s="8">
        <v>1348.90327</v>
      </c>
      <c r="N28" s="8">
        <v>1691.4036799999997</v>
      </c>
      <c r="O28" s="7">
        <v>2267.3565799999765</v>
      </c>
      <c r="P28" s="8">
        <v>1801.9243899999763</v>
      </c>
      <c r="Q28" s="8">
        <v>110.43540999999998</v>
      </c>
      <c r="R28" s="8">
        <v>354.99678</v>
      </c>
      <c r="S28" s="7">
        <v>3009.5339699999959</v>
      </c>
      <c r="T28" s="8">
        <v>1944.0962099999958</v>
      </c>
      <c r="U28" s="8">
        <v>256.15028999999993</v>
      </c>
      <c r="V28" s="8">
        <v>809.28746999999998</v>
      </c>
      <c r="Y28" s="21"/>
      <c r="Z28" s="21"/>
      <c r="AA28" s="21"/>
      <c r="AB28" s="21"/>
    </row>
    <row r="29" spans="1:28" x14ac:dyDescent="0.2">
      <c r="A29" s="3">
        <v>3</v>
      </c>
      <c r="B29" s="4" t="s">
        <v>26</v>
      </c>
      <c r="C29" s="7">
        <v>524.91667000000007</v>
      </c>
      <c r="D29" s="8">
        <v>481.76393000000002</v>
      </c>
      <c r="E29" s="8">
        <v>9.7195700000000009</v>
      </c>
      <c r="F29" s="8">
        <v>33.433169999999997</v>
      </c>
      <c r="G29" s="7">
        <v>4.368920000000001</v>
      </c>
      <c r="H29" s="8">
        <v>4.368920000000001</v>
      </c>
      <c r="I29" s="8"/>
      <c r="J29" s="8"/>
      <c r="K29" s="7">
        <v>361.47570999999999</v>
      </c>
      <c r="L29" s="8">
        <v>348.298</v>
      </c>
      <c r="M29" s="8">
        <v>5.1616099999999996</v>
      </c>
      <c r="N29" s="8">
        <v>8.0160999999999998</v>
      </c>
      <c r="O29" s="7">
        <v>72.60832000000002</v>
      </c>
      <c r="P29" s="8">
        <v>61.82410000000003</v>
      </c>
      <c r="Q29" s="8">
        <v>0.32250999999999996</v>
      </c>
      <c r="R29" s="8">
        <v>10.461709999999998</v>
      </c>
      <c r="S29" s="7">
        <v>81.156329999999997</v>
      </c>
      <c r="T29" s="8">
        <v>61.965519999999991</v>
      </c>
      <c r="U29" s="8">
        <v>4.2354500000000002</v>
      </c>
      <c r="V29" s="8">
        <v>14.955360000000001</v>
      </c>
      <c r="Y29" s="21"/>
      <c r="Z29" s="21"/>
      <c r="AA29" s="21"/>
      <c r="AB29" s="21"/>
    </row>
    <row r="30" spans="1:28" ht="12.75" customHeight="1" x14ac:dyDescent="0.2">
      <c r="A30" s="34" t="s">
        <v>27</v>
      </c>
      <c r="B30" s="34"/>
      <c r="C30" s="11">
        <f t="shared" ref="C30:F30" si="72">SUM(C31:C33)</f>
        <v>107387.38769999996</v>
      </c>
      <c r="D30" s="11">
        <f t="shared" si="72"/>
        <v>69640.379259999987</v>
      </c>
      <c r="E30" s="11">
        <f t="shared" si="72"/>
        <v>3318.6907499999998</v>
      </c>
      <c r="F30" s="11">
        <f t="shared" si="72"/>
        <v>34428.317689999996</v>
      </c>
      <c r="G30" s="11">
        <f>SUM(G31:G33)</f>
        <v>13277.20577000001</v>
      </c>
      <c r="H30" s="11">
        <f t="shared" ref="H30:I30" si="73">SUM(H31:H33)</f>
        <v>8969.4714600000079</v>
      </c>
      <c r="I30" s="11">
        <f t="shared" si="73"/>
        <v>724.09667000000013</v>
      </c>
      <c r="J30" s="11">
        <f t="shared" ref="J30" si="74">SUM(J31:J33)</f>
        <v>3583.6376399999995</v>
      </c>
      <c r="K30" s="11">
        <f t="shared" ref="K30:L30" si="75">SUM(K31:K33)</f>
        <v>54458.627159999989</v>
      </c>
      <c r="L30" s="11">
        <f t="shared" si="75"/>
        <v>33924.614289999998</v>
      </c>
      <c r="M30" s="11">
        <f t="shared" ref="M30" si="76">SUM(M31:M33)</f>
        <v>1671.76739</v>
      </c>
      <c r="N30" s="11">
        <f t="shared" ref="N30" si="77">SUM(N31:N33)</f>
        <v>18862.245479999998</v>
      </c>
      <c r="O30" s="11">
        <f t="shared" ref="O30" si="78">SUM(O31:O33)</f>
        <v>15646.045949999974</v>
      </c>
      <c r="P30" s="11">
        <f t="shared" ref="P30:Q30" si="79">SUM(P31:P33)</f>
        <v>10745.175929999974</v>
      </c>
      <c r="Q30" s="11">
        <f t="shared" si="79"/>
        <v>288.53514000000007</v>
      </c>
      <c r="R30" s="11">
        <f t="shared" ref="R30" si="80">SUM(R31:R33)</f>
        <v>4612.3348800000003</v>
      </c>
      <c r="S30" s="11">
        <f t="shared" ref="S30" si="81">SUM(S31:S33)</f>
        <v>22063.996369999997</v>
      </c>
      <c r="T30" s="11">
        <f t="shared" ref="T30" si="82">SUM(T31:T33)</f>
        <v>14119.166209999998</v>
      </c>
      <c r="U30" s="11">
        <f t="shared" ref="U30:V30" si="83">SUM(U31:U33)</f>
        <v>614.6420099999998</v>
      </c>
      <c r="V30" s="11">
        <f t="shared" si="83"/>
        <v>7330.188149999999</v>
      </c>
      <c r="Y30" s="21"/>
      <c r="Z30" s="21"/>
      <c r="AA30" s="21"/>
      <c r="AB30" s="21"/>
    </row>
    <row r="31" spans="1:28" x14ac:dyDescent="0.2">
      <c r="A31" s="3">
        <v>41</v>
      </c>
      <c r="B31" s="4" t="s">
        <v>28</v>
      </c>
      <c r="C31" s="7">
        <v>53248.364390000002</v>
      </c>
      <c r="D31" s="8">
        <v>34178.693550000011</v>
      </c>
      <c r="E31" s="8">
        <v>1107.8534999999997</v>
      </c>
      <c r="F31" s="8">
        <v>17961.817339999998</v>
      </c>
      <c r="G31" s="7">
        <v>6709.4579100000146</v>
      </c>
      <c r="H31" s="8">
        <v>4607.2725100000152</v>
      </c>
      <c r="I31" s="8">
        <v>203.14477000000002</v>
      </c>
      <c r="J31" s="8">
        <v>1899.0406299999997</v>
      </c>
      <c r="K31" s="7">
        <v>27755.782089999993</v>
      </c>
      <c r="L31" s="8">
        <v>17119.471219999992</v>
      </c>
      <c r="M31" s="8">
        <v>499.11246999999986</v>
      </c>
      <c r="N31" s="8">
        <v>10137.198399999999</v>
      </c>
      <c r="O31" s="7">
        <v>7346.8784699999815</v>
      </c>
      <c r="P31" s="8">
        <v>4797.2903099999803</v>
      </c>
      <c r="Q31" s="8">
        <v>112.05703</v>
      </c>
      <c r="R31" s="8">
        <v>2437.5311300000012</v>
      </c>
      <c r="S31" s="7">
        <v>10873.995790000015</v>
      </c>
      <c r="T31" s="8">
        <v>7107.4664000000166</v>
      </c>
      <c r="U31" s="8">
        <v>287.95540999999986</v>
      </c>
      <c r="V31" s="8">
        <v>3478.5739799999983</v>
      </c>
      <c r="Y31" s="21"/>
      <c r="Z31" s="21"/>
      <c r="AA31" s="21"/>
      <c r="AB31" s="21"/>
    </row>
    <row r="32" spans="1:28" x14ac:dyDescent="0.2">
      <c r="A32" s="3">
        <v>42</v>
      </c>
      <c r="B32" s="4" t="s">
        <v>29</v>
      </c>
      <c r="C32" s="7">
        <v>11314.689179999998</v>
      </c>
      <c r="D32" s="8">
        <v>5714.8551699999989</v>
      </c>
      <c r="E32" s="8">
        <v>407.95967999999999</v>
      </c>
      <c r="F32" s="8">
        <v>5191.8743299999996</v>
      </c>
      <c r="G32" s="7">
        <v>1623.9114699999991</v>
      </c>
      <c r="H32" s="8">
        <v>813.49078999999904</v>
      </c>
      <c r="I32" s="8">
        <v>183.07231000000002</v>
      </c>
      <c r="J32" s="8">
        <v>627.34836999999993</v>
      </c>
      <c r="K32" s="7">
        <v>5145.2300599999999</v>
      </c>
      <c r="L32" s="8">
        <v>2504.8520400000002</v>
      </c>
      <c r="M32" s="8">
        <v>202.41292000000001</v>
      </c>
      <c r="N32" s="8">
        <v>2437.9650999999999</v>
      </c>
      <c r="O32" s="7">
        <v>1617.3499800000006</v>
      </c>
      <c r="P32" s="8">
        <v>1020.1763500000008</v>
      </c>
      <c r="Q32" s="8">
        <v>4.0916199999999998</v>
      </c>
      <c r="R32" s="8">
        <v>593.08201000000008</v>
      </c>
      <c r="S32" s="7">
        <v>2821.2995999999989</v>
      </c>
      <c r="T32" s="8">
        <v>1297.3692399999991</v>
      </c>
      <c r="U32" s="8">
        <v>14.375340000000001</v>
      </c>
      <c r="V32" s="8">
        <v>1509.55502</v>
      </c>
      <c r="Y32" s="21"/>
      <c r="Z32" s="21"/>
      <c r="AA32" s="21"/>
      <c r="AB32" s="21"/>
    </row>
    <row r="33" spans="1:28" x14ac:dyDescent="0.2">
      <c r="A33" s="3">
        <v>43</v>
      </c>
      <c r="B33" s="4" t="s">
        <v>30</v>
      </c>
      <c r="C33" s="7">
        <v>42824.334129999959</v>
      </c>
      <c r="D33" s="8">
        <v>29746.830539999974</v>
      </c>
      <c r="E33" s="8">
        <v>1802.8775700000001</v>
      </c>
      <c r="F33" s="8">
        <v>11274.62602</v>
      </c>
      <c r="G33" s="7">
        <v>4943.8363899999949</v>
      </c>
      <c r="H33" s="8">
        <v>3548.7081599999947</v>
      </c>
      <c r="I33" s="8">
        <v>337.87959000000006</v>
      </c>
      <c r="J33" s="8">
        <v>1057.2486399999998</v>
      </c>
      <c r="K33" s="7">
        <v>21557.615009999998</v>
      </c>
      <c r="L33" s="8">
        <v>14300.29103</v>
      </c>
      <c r="M33" s="8">
        <v>970.24199999999996</v>
      </c>
      <c r="N33" s="8">
        <v>6287.0819799999981</v>
      </c>
      <c r="O33" s="7">
        <v>6681.8174999999928</v>
      </c>
      <c r="P33" s="8">
        <v>4927.709269999993</v>
      </c>
      <c r="Q33" s="8">
        <v>172.38649000000007</v>
      </c>
      <c r="R33" s="8">
        <v>1581.7217399999995</v>
      </c>
      <c r="S33" s="7">
        <v>8368.7009799999832</v>
      </c>
      <c r="T33" s="8">
        <v>5714.3305699999819</v>
      </c>
      <c r="U33" s="8">
        <v>312.31125999999989</v>
      </c>
      <c r="V33" s="8">
        <v>2342.059150000001</v>
      </c>
      <c r="Y33" s="21"/>
      <c r="Z33" s="21"/>
      <c r="AA33" s="21"/>
      <c r="AB33" s="21"/>
    </row>
    <row r="34" spans="1:28" ht="12.75" customHeight="1" x14ac:dyDescent="0.2">
      <c r="A34" s="34" t="s">
        <v>31</v>
      </c>
      <c r="B34" s="34"/>
      <c r="C34" s="11">
        <f>SUM(C35:C39)</f>
        <v>12484.487999999998</v>
      </c>
      <c r="D34" s="11">
        <f t="shared" ref="D34:F34" si="84">SUM(D35:D39)</f>
        <v>8766.5343200000007</v>
      </c>
      <c r="E34" s="11">
        <f t="shared" si="84"/>
        <v>1307.18858</v>
      </c>
      <c r="F34" s="11">
        <f t="shared" si="84"/>
        <v>2410.7651000000001</v>
      </c>
      <c r="G34" s="11">
        <f>SUM(G35:G39)</f>
        <v>629.34267</v>
      </c>
      <c r="H34" s="11">
        <f t="shared" ref="H34:I34" si="85">SUM(H35:H39)</f>
        <v>512.76917000000003</v>
      </c>
      <c r="I34" s="11">
        <f t="shared" si="85"/>
        <v>57.291580000000003</v>
      </c>
      <c r="J34" s="11">
        <f t="shared" ref="J34" si="86">SUM(J35:J39)</f>
        <v>59.28192</v>
      </c>
      <c r="K34" s="11">
        <f t="shared" ref="K34:L34" si="87">SUM(K35:K39)</f>
        <v>6530.7984800000013</v>
      </c>
      <c r="L34" s="11">
        <f t="shared" si="87"/>
        <v>4056.2921600000018</v>
      </c>
      <c r="M34" s="11">
        <f t="shared" ref="M34" si="88">SUM(M35:M39)</f>
        <v>881.75158999999996</v>
      </c>
      <c r="N34" s="11">
        <f t="shared" ref="N34" si="89">SUM(N35:N39)</f>
        <v>1592.7547299999999</v>
      </c>
      <c r="O34" s="11">
        <f t="shared" ref="O34" si="90">SUM(O35:O39)</f>
        <v>2091.4623499999993</v>
      </c>
      <c r="P34" s="11">
        <f t="shared" ref="P34:Q34" si="91">SUM(P35:P39)</f>
        <v>1735.3568099999995</v>
      </c>
      <c r="Q34" s="11">
        <f t="shared" si="91"/>
        <v>65.084699999999984</v>
      </c>
      <c r="R34" s="11">
        <f t="shared" ref="R34" si="92">SUM(R35:R39)</f>
        <v>291.02084000000002</v>
      </c>
      <c r="S34" s="11">
        <f t="shared" ref="S34" si="93">SUM(S35:S39)</f>
        <v>3081.4843699999997</v>
      </c>
      <c r="T34" s="11">
        <f t="shared" ref="T34" si="94">SUM(T35:T39)</f>
        <v>2316.2140499999991</v>
      </c>
      <c r="U34" s="11">
        <f t="shared" ref="U34:V34" si="95">SUM(U35:U39)</f>
        <v>297.59579000000002</v>
      </c>
      <c r="V34" s="11">
        <f t="shared" si="95"/>
        <v>467.67453</v>
      </c>
      <c r="Y34" s="21"/>
      <c r="Z34" s="21"/>
      <c r="AA34" s="21"/>
      <c r="AB34" s="21"/>
    </row>
    <row r="35" spans="1:28" x14ac:dyDescent="0.2">
      <c r="A35" s="3">
        <v>11</v>
      </c>
      <c r="B35" s="4" t="s">
        <v>32</v>
      </c>
      <c r="C35" s="7">
        <v>1316.4888799999999</v>
      </c>
      <c r="D35" s="8">
        <v>864.90346999999997</v>
      </c>
      <c r="E35" s="8">
        <v>304.76519000000002</v>
      </c>
      <c r="F35" s="8">
        <v>146.82022000000001</v>
      </c>
      <c r="G35" s="7">
        <v>11.188219999999999</v>
      </c>
      <c r="H35" s="8">
        <v>11.188219999999999</v>
      </c>
      <c r="I35" s="8"/>
      <c r="J35" s="8"/>
      <c r="K35" s="7">
        <v>813.06781999999998</v>
      </c>
      <c r="L35" s="8">
        <v>508.75861000000003</v>
      </c>
      <c r="M35" s="8">
        <v>276.88652999999999</v>
      </c>
      <c r="N35" s="8">
        <v>27.42268</v>
      </c>
      <c r="O35" s="7">
        <v>169.7373</v>
      </c>
      <c r="P35" s="8">
        <v>135.94877</v>
      </c>
      <c r="Q35" s="8"/>
      <c r="R35" s="8">
        <v>33.788530000000002</v>
      </c>
      <c r="S35" s="7">
        <v>303.03980999999999</v>
      </c>
      <c r="T35" s="8">
        <v>190.18016</v>
      </c>
      <c r="U35" s="8">
        <v>27.283719999999995</v>
      </c>
      <c r="V35" s="8">
        <v>85.57593</v>
      </c>
      <c r="Y35" s="21"/>
      <c r="Z35" s="21"/>
      <c r="AA35" s="21"/>
      <c r="AB35" s="21"/>
    </row>
    <row r="36" spans="1:28" x14ac:dyDescent="0.2">
      <c r="A36" s="3">
        <v>12</v>
      </c>
      <c r="B36" s="4" t="s">
        <v>33</v>
      </c>
      <c r="C36" s="7">
        <v>1.40425</v>
      </c>
      <c r="D36" s="8">
        <v>0.21760000000000002</v>
      </c>
      <c r="E36" s="8">
        <v>0</v>
      </c>
      <c r="F36" s="8">
        <v>1.18665</v>
      </c>
      <c r="G36" s="7">
        <v>0.11368</v>
      </c>
      <c r="H36" s="8">
        <v>5.5879999999999999E-2</v>
      </c>
      <c r="I36" s="8"/>
      <c r="J36" s="8">
        <v>5.7799999999999997E-2</v>
      </c>
      <c r="K36" s="7">
        <v>0.13619000000000001</v>
      </c>
      <c r="L36" s="8"/>
      <c r="M36" s="8"/>
      <c r="N36" s="8">
        <v>0.13619000000000001</v>
      </c>
      <c r="O36" s="7">
        <v>0.33105999999999997</v>
      </c>
      <c r="P36" s="8">
        <v>5.4109999999999998E-2</v>
      </c>
      <c r="Q36" s="8"/>
      <c r="R36" s="8">
        <v>0.27694999999999997</v>
      </c>
      <c r="S36" s="7">
        <v>0.82332000000000005</v>
      </c>
      <c r="T36" s="8">
        <v>0.10761</v>
      </c>
      <c r="U36" s="8"/>
      <c r="V36" s="8">
        <v>0.71571000000000007</v>
      </c>
      <c r="Y36" s="21"/>
      <c r="Z36" s="21"/>
      <c r="AA36" s="21"/>
      <c r="AB36" s="21"/>
    </row>
    <row r="37" spans="1:28" x14ac:dyDescent="0.2">
      <c r="A37" s="3">
        <v>23</v>
      </c>
      <c r="B37" s="4" t="s">
        <v>34</v>
      </c>
      <c r="C37" s="7">
        <v>4218.5309399999996</v>
      </c>
      <c r="D37" s="8">
        <v>2306.7610199999999</v>
      </c>
      <c r="E37" s="8">
        <v>601.36214999999993</v>
      </c>
      <c r="F37" s="8">
        <v>1310.40777</v>
      </c>
      <c r="G37" s="7">
        <v>302.7531699999999</v>
      </c>
      <c r="H37" s="8">
        <v>200.05629999999991</v>
      </c>
      <c r="I37" s="8">
        <v>48.539180000000002</v>
      </c>
      <c r="J37" s="8">
        <v>54.157690000000002</v>
      </c>
      <c r="K37" s="7">
        <v>2359.4130099999998</v>
      </c>
      <c r="L37" s="8">
        <v>930.00726999999995</v>
      </c>
      <c r="M37" s="8">
        <v>464.74127999999996</v>
      </c>
      <c r="N37" s="8">
        <v>964.66445999999985</v>
      </c>
      <c r="O37" s="7">
        <v>642.50936000000002</v>
      </c>
      <c r="P37" s="8">
        <v>526.8716300000001</v>
      </c>
      <c r="Q37" s="8">
        <v>13.780460000000001</v>
      </c>
      <c r="R37" s="8">
        <v>101.85726999999999</v>
      </c>
      <c r="S37" s="7">
        <v>880.0458000000001</v>
      </c>
      <c r="T37" s="8">
        <v>617.40950000000009</v>
      </c>
      <c r="U37" s="8">
        <v>72.907950000000014</v>
      </c>
      <c r="V37" s="8">
        <v>189.72835000000003</v>
      </c>
      <c r="Y37" s="21"/>
      <c r="Z37" s="21"/>
      <c r="AA37" s="21"/>
      <c r="AB37" s="21"/>
    </row>
    <row r="38" spans="1:28" x14ac:dyDescent="0.2">
      <c r="A38" s="3">
        <v>31</v>
      </c>
      <c r="B38" s="4" t="s">
        <v>35</v>
      </c>
      <c r="C38" s="7">
        <v>6028.8666999999987</v>
      </c>
      <c r="D38" s="8">
        <v>4698.9462899999999</v>
      </c>
      <c r="E38" s="8">
        <v>395.25593999999995</v>
      </c>
      <c r="F38" s="8">
        <v>934.66447000000016</v>
      </c>
      <c r="G38" s="7">
        <v>223.85364000000004</v>
      </c>
      <c r="H38" s="8">
        <v>210.21384000000003</v>
      </c>
      <c r="I38" s="8">
        <v>8.5953700000000008</v>
      </c>
      <c r="J38" s="8">
        <v>5.0444300000000002</v>
      </c>
      <c r="K38" s="7">
        <v>2802.1806300000012</v>
      </c>
      <c r="L38" s="8">
        <v>2077.2468000000013</v>
      </c>
      <c r="M38" s="8">
        <v>140.12377999999998</v>
      </c>
      <c r="N38" s="8">
        <v>584.81005000000005</v>
      </c>
      <c r="O38" s="7">
        <v>1180.5988699999994</v>
      </c>
      <c r="P38" s="8">
        <v>979.51699999999926</v>
      </c>
      <c r="Q38" s="8">
        <v>45.983779999999989</v>
      </c>
      <c r="R38" s="8">
        <v>155.09809000000001</v>
      </c>
      <c r="S38" s="7">
        <v>1745.3477499999992</v>
      </c>
      <c r="T38" s="8">
        <v>1358.2317299999993</v>
      </c>
      <c r="U38" s="8">
        <v>197.40412000000001</v>
      </c>
      <c r="V38" s="8">
        <v>189.71190000000001</v>
      </c>
      <c r="Y38" s="21"/>
      <c r="Z38" s="21"/>
      <c r="AA38" s="21"/>
      <c r="AB38" s="21"/>
    </row>
    <row r="39" spans="1:28" x14ac:dyDescent="0.2">
      <c r="A39" s="3">
        <v>32</v>
      </c>
      <c r="B39" s="4" t="s">
        <v>36</v>
      </c>
      <c r="C39" s="7">
        <v>919.19723000000045</v>
      </c>
      <c r="D39" s="8">
        <v>895.70594000000051</v>
      </c>
      <c r="E39" s="8">
        <v>5.8052999999999999</v>
      </c>
      <c r="F39" s="8">
        <v>17.68599</v>
      </c>
      <c r="G39" s="7">
        <v>91.433960000000013</v>
      </c>
      <c r="H39" s="8">
        <v>91.254930000000002</v>
      </c>
      <c r="I39" s="8">
        <v>0.15703</v>
      </c>
      <c r="J39" s="8">
        <v>2.1999999999999999E-2</v>
      </c>
      <c r="K39" s="7">
        <v>556.00083000000052</v>
      </c>
      <c r="L39" s="8">
        <v>540.27948000000049</v>
      </c>
      <c r="M39" s="8"/>
      <c r="N39" s="8">
        <v>15.721350000000001</v>
      </c>
      <c r="O39" s="7">
        <v>98.285760000000039</v>
      </c>
      <c r="P39" s="8">
        <v>92.965300000000042</v>
      </c>
      <c r="Q39" s="8">
        <v>5.3204599999999997</v>
      </c>
      <c r="R39" s="8"/>
      <c r="S39" s="7">
        <v>152.22769</v>
      </c>
      <c r="T39" s="8">
        <v>150.28504999999998</v>
      </c>
      <c r="U39" s="8"/>
      <c r="V39" s="8">
        <v>1.9426399999999999</v>
      </c>
      <c r="Y39" s="21"/>
      <c r="Z39" s="21"/>
      <c r="AA39" s="21"/>
      <c r="AB39" s="21"/>
    </row>
    <row r="40" spans="1:28" ht="12.75" customHeight="1" x14ac:dyDescent="0.2">
      <c r="A40" s="34" t="s">
        <v>37</v>
      </c>
      <c r="B40" s="34"/>
      <c r="C40" s="11">
        <f t="shared" ref="C40:F40" si="96">C41</f>
        <v>24999.155759999987</v>
      </c>
      <c r="D40" s="11">
        <f t="shared" si="96"/>
        <v>21316.056869999986</v>
      </c>
      <c r="E40" s="11">
        <f t="shared" si="96"/>
        <v>1110.8411200000003</v>
      </c>
      <c r="F40" s="11">
        <f t="shared" si="96"/>
        <v>2572.2577699999997</v>
      </c>
      <c r="G40" s="11">
        <f>G41</f>
        <v>737.98921999999698</v>
      </c>
      <c r="H40" s="11">
        <f t="shared" ref="H40:I40" si="97">H41</f>
        <v>608.60951999999702</v>
      </c>
      <c r="I40" s="11">
        <f t="shared" si="97"/>
        <v>28.288819999999998</v>
      </c>
      <c r="J40" s="11">
        <f t="shared" ref="J40" si="98">J41</f>
        <v>101.09088</v>
      </c>
      <c r="K40" s="11">
        <f t="shared" ref="K40:L40" si="99">K41</f>
        <v>9706.4247899999864</v>
      </c>
      <c r="L40" s="11">
        <f t="shared" si="99"/>
        <v>8169.4391799999858</v>
      </c>
      <c r="M40" s="11">
        <f t="shared" ref="M40" si="100">M41</f>
        <v>487.85554000000002</v>
      </c>
      <c r="N40" s="11">
        <f t="shared" ref="N40" si="101">N41</f>
        <v>1049.1300699999999</v>
      </c>
      <c r="O40" s="11">
        <f t="shared" ref="O40" si="102">O41</f>
        <v>4800.4757399999908</v>
      </c>
      <c r="P40" s="11">
        <f t="shared" ref="P40:Q40" si="103">P41</f>
        <v>4278.373269999991</v>
      </c>
      <c r="Q40" s="11">
        <f t="shared" si="103"/>
        <v>42.707439999999998</v>
      </c>
      <c r="R40" s="11">
        <f t="shared" ref="R40" si="104">R41</f>
        <v>479.39503000000002</v>
      </c>
      <c r="S40" s="11">
        <f t="shared" ref="S40" si="105">S41</f>
        <v>9187.3487600000099</v>
      </c>
      <c r="T40" s="11">
        <f t="shared" ref="T40" si="106">T41</f>
        <v>7702.8974700000099</v>
      </c>
      <c r="U40" s="11">
        <f t="shared" ref="U40:V40" si="107">U41</f>
        <v>545.71080000000018</v>
      </c>
      <c r="V40" s="11">
        <f t="shared" si="107"/>
        <v>938.7404899999998</v>
      </c>
      <c r="Y40" s="21"/>
      <c r="Z40" s="21"/>
      <c r="AA40" s="21"/>
      <c r="AB40" s="21"/>
    </row>
    <row r="41" spans="1:28" x14ac:dyDescent="0.2">
      <c r="A41" s="3">
        <v>56</v>
      </c>
      <c r="B41" s="4" t="s">
        <v>38</v>
      </c>
      <c r="C41" s="7">
        <v>24999.155759999987</v>
      </c>
      <c r="D41" s="8">
        <v>21316.056869999986</v>
      </c>
      <c r="E41" s="8">
        <v>1110.8411200000003</v>
      </c>
      <c r="F41" s="8">
        <v>2572.2577699999997</v>
      </c>
      <c r="G41" s="7">
        <v>737.98921999999698</v>
      </c>
      <c r="H41" s="8">
        <v>608.60951999999702</v>
      </c>
      <c r="I41" s="8">
        <v>28.288819999999998</v>
      </c>
      <c r="J41" s="8">
        <v>101.09088</v>
      </c>
      <c r="K41" s="7">
        <v>9706.4247899999864</v>
      </c>
      <c r="L41" s="8">
        <v>8169.4391799999858</v>
      </c>
      <c r="M41" s="8">
        <v>487.85554000000002</v>
      </c>
      <c r="N41" s="8">
        <v>1049.1300699999999</v>
      </c>
      <c r="O41" s="7">
        <v>4800.4757399999908</v>
      </c>
      <c r="P41" s="8">
        <v>4278.373269999991</v>
      </c>
      <c r="Q41" s="8">
        <v>42.707439999999998</v>
      </c>
      <c r="R41" s="8">
        <v>479.39503000000002</v>
      </c>
      <c r="S41" s="7">
        <v>9187.3487600000099</v>
      </c>
      <c r="T41" s="8">
        <v>7702.8974700000099</v>
      </c>
      <c r="U41" s="8">
        <v>545.71080000000018</v>
      </c>
      <c r="V41" s="8">
        <v>938.7404899999998</v>
      </c>
      <c r="Y41" s="21"/>
      <c r="Z41" s="21"/>
      <c r="AA41" s="21"/>
      <c r="AB41" s="21"/>
    </row>
    <row r="42" spans="1:28" ht="12.75" customHeight="1" x14ac:dyDescent="0.2">
      <c r="A42" s="34" t="s">
        <v>39</v>
      </c>
      <c r="B42" s="34"/>
      <c r="C42" s="11">
        <f t="shared" ref="C42:F42" si="108">C43</f>
        <v>3358.8121400000009</v>
      </c>
      <c r="D42" s="11">
        <f t="shared" si="108"/>
        <v>1967.1826300000002</v>
      </c>
      <c r="E42" s="11">
        <f t="shared" si="108"/>
        <v>382.78220000000005</v>
      </c>
      <c r="F42" s="11">
        <f t="shared" si="108"/>
        <v>1008.8473100000001</v>
      </c>
      <c r="G42" s="11">
        <f>G43</f>
        <v>160.10463000000004</v>
      </c>
      <c r="H42" s="11">
        <f t="shared" ref="H42:I42" si="109">H43</f>
        <v>160.10463000000004</v>
      </c>
      <c r="I42" s="11">
        <f t="shared" si="109"/>
        <v>0</v>
      </c>
      <c r="J42" s="11">
        <f t="shared" ref="J42" si="110">J43</f>
        <v>0</v>
      </c>
      <c r="K42" s="11">
        <f t="shared" ref="K42:L42" si="111">K43</f>
        <v>2551.7512500000007</v>
      </c>
      <c r="L42" s="11">
        <f t="shared" si="111"/>
        <v>1223.5494000000006</v>
      </c>
      <c r="M42" s="11">
        <f t="shared" ref="M42" si="112">M43</f>
        <v>359.36934000000002</v>
      </c>
      <c r="N42" s="11">
        <f t="shared" ref="N42" si="113">N43</f>
        <v>968.83251000000007</v>
      </c>
      <c r="O42" s="11">
        <f t="shared" ref="O42" si="114">O43</f>
        <v>239.38390999999999</v>
      </c>
      <c r="P42" s="11">
        <f t="shared" ref="P42:Q42" si="115">P43</f>
        <v>222.91853999999998</v>
      </c>
      <c r="Q42" s="11">
        <f t="shared" si="115"/>
        <v>2.2000000000000001E-4</v>
      </c>
      <c r="R42" s="11">
        <f t="shared" ref="R42" si="116">R43</f>
        <v>16.465150000000001</v>
      </c>
      <c r="S42" s="11">
        <f t="shared" ref="S42" si="117">S43</f>
        <v>372.14634999999998</v>
      </c>
      <c r="T42" s="11">
        <f t="shared" ref="T42" si="118">T43</f>
        <v>326.35416999999995</v>
      </c>
      <c r="U42" s="11">
        <f t="shared" ref="U42:V42" si="119">U43</f>
        <v>23.41264</v>
      </c>
      <c r="V42" s="11">
        <f t="shared" si="119"/>
        <v>22.379540000000002</v>
      </c>
      <c r="Y42" s="21"/>
      <c r="Z42" s="21"/>
      <c r="AA42" s="21"/>
      <c r="AB42" s="21"/>
    </row>
    <row r="43" spans="1:28" ht="24" x14ac:dyDescent="0.2">
      <c r="A43" s="3">
        <v>35</v>
      </c>
      <c r="B43" s="4" t="s">
        <v>40</v>
      </c>
      <c r="C43" s="7">
        <v>3358.8121400000009</v>
      </c>
      <c r="D43" s="8">
        <v>1967.1826300000002</v>
      </c>
      <c r="E43" s="8">
        <v>382.78220000000005</v>
      </c>
      <c r="F43" s="8">
        <v>1008.8473100000001</v>
      </c>
      <c r="G43" s="7">
        <v>160.10463000000004</v>
      </c>
      <c r="H43" s="8">
        <v>160.10463000000004</v>
      </c>
      <c r="I43" s="8"/>
      <c r="J43" s="8"/>
      <c r="K43" s="7">
        <v>2551.7512500000007</v>
      </c>
      <c r="L43" s="8">
        <v>1223.5494000000006</v>
      </c>
      <c r="M43" s="8">
        <v>359.36934000000002</v>
      </c>
      <c r="N43" s="8">
        <v>968.83251000000007</v>
      </c>
      <c r="O43" s="7">
        <v>239.38390999999999</v>
      </c>
      <c r="P43" s="8">
        <v>222.91853999999998</v>
      </c>
      <c r="Q43" s="20">
        <v>2.2000000000000001E-4</v>
      </c>
      <c r="R43" s="8">
        <v>16.465150000000001</v>
      </c>
      <c r="S43" s="7">
        <v>372.14634999999998</v>
      </c>
      <c r="T43" s="8">
        <v>326.35416999999995</v>
      </c>
      <c r="U43" s="8">
        <v>23.41264</v>
      </c>
      <c r="V43" s="8">
        <v>22.379540000000002</v>
      </c>
      <c r="Y43" s="21"/>
      <c r="Z43" s="21"/>
      <c r="AA43" s="21"/>
      <c r="AB43" s="21"/>
    </row>
    <row r="44" spans="1:28" ht="12.75" customHeight="1" x14ac:dyDescent="0.2">
      <c r="A44" s="34" t="s">
        <v>41</v>
      </c>
      <c r="B44" s="34"/>
      <c r="C44" s="11">
        <f t="shared" ref="C44:F44" si="120">SUM(C45:C47)</f>
        <v>11505.598919999999</v>
      </c>
      <c r="D44" s="11">
        <f t="shared" si="120"/>
        <v>5275.5435499999985</v>
      </c>
      <c r="E44" s="11">
        <f t="shared" si="120"/>
        <v>180.22355999999999</v>
      </c>
      <c r="F44" s="11">
        <f t="shared" si="120"/>
        <v>6049.8318100000006</v>
      </c>
      <c r="G44" s="11">
        <f>SUM(G45:G47)</f>
        <v>4811.1076800000001</v>
      </c>
      <c r="H44" s="11">
        <f t="shared" ref="H44:I44" si="121">SUM(H45:H47)</f>
        <v>404.26095000000021</v>
      </c>
      <c r="I44" s="11">
        <f t="shared" si="121"/>
        <v>122.26366</v>
      </c>
      <c r="J44" s="11">
        <f t="shared" ref="J44" si="122">SUM(J45:J47)</f>
        <v>4284.5830700000006</v>
      </c>
      <c r="K44" s="11">
        <f t="shared" ref="K44:L44" si="123">SUM(K45:K47)</f>
        <v>1857.3838700000001</v>
      </c>
      <c r="L44" s="11">
        <f t="shared" si="123"/>
        <v>741.79342999999994</v>
      </c>
      <c r="M44" s="11">
        <f t="shared" ref="M44" si="124">SUM(M45:M47)</f>
        <v>45.55301</v>
      </c>
      <c r="N44" s="11">
        <f t="shared" ref="N44" si="125">SUM(N45:N47)</f>
        <v>1070.0374300000003</v>
      </c>
      <c r="O44" s="11">
        <f t="shared" ref="O44" si="126">SUM(O45:O47)</f>
        <v>2806.3149399999998</v>
      </c>
      <c r="P44" s="11">
        <f t="shared" ref="P44:Q44" si="127">SUM(P45:P47)</f>
        <v>2417.4590599999997</v>
      </c>
      <c r="Q44" s="11">
        <f t="shared" si="127"/>
        <v>7.187479999999999</v>
      </c>
      <c r="R44" s="11">
        <f t="shared" ref="R44" si="128">SUM(R45:R47)</f>
        <v>381.66839999999996</v>
      </c>
      <c r="S44" s="11">
        <f t="shared" ref="S44" si="129">SUM(S45:S47)</f>
        <v>1947.57846</v>
      </c>
      <c r="T44" s="11">
        <f t="shared" ref="T44" si="130">SUM(T45:T47)</f>
        <v>1676.4289999999999</v>
      </c>
      <c r="U44" s="11">
        <f t="shared" ref="U44:V44" si="131">SUM(U45:U47)</f>
        <v>3.8276000000000003</v>
      </c>
      <c r="V44" s="11">
        <f t="shared" si="131"/>
        <v>267.32185999999996</v>
      </c>
      <c r="Y44" s="21"/>
      <c r="Z44" s="21"/>
      <c r="AA44" s="21"/>
      <c r="AB44" s="21"/>
    </row>
    <row r="45" spans="1:28" ht="24" x14ac:dyDescent="0.2">
      <c r="A45" s="3">
        <v>64</v>
      </c>
      <c r="B45" s="4" t="s">
        <v>42</v>
      </c>
      <c r="C45" s="7">
        <v>9120.9676799999997</v>
      </c>
      <c r="D45" s="8">
        <v>3305.8015099999998</v>
      </c>
      <c r="E45" s="8">
        <v>54.005520000000004</v>
      </c>
      <c r="F45" s="8">
        <v>5761.1606500000007</v>
      </c>
      <c r="G45" s="7">
        <v>4545.8059300000004</v>
      </c>
      <c r="H45" s="8">
        <v>230.76098999999999</v>
      </c>
      <c r="I45" s="8">
        <v>30.461870000000001</v>
      </c>
      <c r="J45" s="8">
        <v>4284.5830700000006</v>
      </c>
      <c r="K45" s="7">
        <v>1533.4990800000003</v>
      </c>
      <c r="L45" s="8">
        <v>442.92028000000005</v>
      </c>
      <c r="M45" s="8">
        <v>21.02628</v>
      </c>
      <c r="N45" s="8">
        <v>1069.5525200000002</v>
      </c>
      <c r="O45" s="7">
        <v>1406.1419100000003</v>
      </c>
      <c r="P45" s="8">
        <v>1144.1994600000003</v>
      </c>
      <c r="Q45" s="8"/>
      <c r="R45" s="8">
        <v>261.94245000000001</v>
      </c>
      <c r="S45" s="7">
        <v>1580.3343899999998</v>
      </c>
      <c r="T45" s="8">
        <v>1478.9554599999997</v>
      </c>
      <c r="U45" s="8">
        <v>2.5173700000000001</v>
      </c>
      <c r="V45" s="8">
        <v>98.861559999999997</v>
      </c>
      <c r="Y45" s="21"/>
      <c r="Z45" s="21"/>
      <c r="AA45" s="21"/>
      <c r="AB45" s="21"/>
    </row>
    <row r="46" spans="1:28" ht="24" x14ac:dyDescent="0.2">
      <c r="A46" s="3">
        <v>65</v>
      </c>
      <c r="B46" s="4" t="s">
        <v>43</v>
      </c>
      <c r="C46" s="7">
        <v>1094.8482499999993</v>
      </c>
      <c r="D46" s="8">
        <v>824.24601999999948</v>
      </c>
      <c r="E46" s="8">
        <v>1.1326399999999999</v>
      </c>
      <c r="F46" s="8">
        <v>269.46958999999998</v>
      </c>
      <c r="G46" s="7">
        <v>2.3555300000000003</v>
      </c>
      <c r="H46" s="8">
        <v>2.3555300000000003</v>
      </c>
      <c r="I46" s="8"/>
      <c r="J46" s="8"/>
      <c r="K46" s="7">
        <v>16.137540000000001</v>
      </c>
      <c r="L46" s="8">
        <v>15.91647</v>
      </c>
      <c r="M46" s="8"/>
      <c r="N46" s="8">
        <v>0.22106999999999999</v>
      </c>
      <c r="O46" s="7">
        <v>900.62242999999944</v>
      </c>
      <c r="P46" s="8">
        <v>789.25395999999944</v>
      </c>
      <c r="Q46" s="8">
        <v>0.24314</v>
      </c>
      <c r="R46" s="8">
        <v>111.12532999999999</v>
      </c>
      <c r="S46" s="7">
        <v>171.09411</v>
      </c>
      <c r="T46" s="8">
        <v>12.970920000000003</v>
      </c>
      <c r="U46" s="8"/>
      <c r="V46" s="8">
        <v>158.12318999999999</v>
      </c>
      <c r="Y46" s="21"/>
      <c r="Z46" s="21"/>
      <c r="AA46" s="21"/>
      <c r="AB46" s="21"/>
    </row>
    <row r="47" spans="1:28" ht="24" x14ac:dyDescent="0.2">
      <c r="A47" s="3">
        <v>66</v>
      </c>
      <c r="B47" s="4" t="s">
        <v>44</v>
      </c>
      <c r="C47" s="7">
        <v>1289.7829900000002</v>
      </c>
      <c r="D47" s="8">
        <v>1145.49602</v>
      </c>
      <c r="E47" s="8">
        <v>125.08539999999999</v>
      </c>
      <c r="F47" s="8">
        <v>19.20157</v>
      </c>
      <c r="G47" s="7">
        <v>262.94622000000021</v>
      </c>
      <c r="H47" s="8">
        <v>171.1444300000002</v>
      </c>
      <c r="I47" s="8">
        <v>91.801789999999997</v>
      </c>
      <c r="J47" s="8"/>
      <c r="K47" s="7">
        <v>307.74724999999995</v>
      </c>
      <c r="L47" s="8">
        <v>282.95667999999995</v>
      </c>
      <c r="M47" s="8">
        <v>24.526730000000001</v>
      </c>
      <c r="N47" s="8">
        <v>0.26383999999999996</v>
      </c>
      <c r="O47" s="7">
        <v>499.55059999999986</v>
      </c>
      <c r="P47" s="8">
        <v>484.00563999999986</v>
      </c>
      <c r="Q47" s="8">
        <v>6.9443399999999986</v>
      </c>
      <c r="R47" s="8">
        <v>8.6006199999999993</v>
      </c>
      <c r="S47" s="7">
        <v>196.14996000000014</v>
      </c>
      <c r="T47" s="8">
        <v>184.50262000000015</v>
      </c>
      <c r="U47" s="8">
        <v>1.31023</v>
      </c>
      <c r="V47" s="8">
        <v>10.337110000000001</v>
      </c>
      <c r="Y47" s="21"/>
      <c r="Z47" s="21"/>
      <c r="AA47" s="21"/>
      <c r="AB47" s="21"/>
    </row>
    <row r="48" spans="1:28" ht="12.75" customHeight="1" x14ac:dyDescent="0.2">
      <c r="A48" s="34" t="s">
        <v>45</v>
      </c>
      <c r="B48" s="34"/>
      <c r="C48" s="11">
        <f t="shared" ref="C48:V48" si="132">SUM(C49:C52)</f>
        <v>4812.1529199999995</v>
      </c>
      <c r="D48" s="11">
        <f t="shared" si="132"/>
        <v>2935.7415500000002</v>
      </c>
      <c r="E48" s="11">
        <f t="shared" si="132"/>
        <v>251.86560999999998</v>
      </c>
      <c r="F48" s="11">
        <f t="shared" si="132"/>
        <v>1624.5457600000002</v>
      </c>
      <c r="G48" s="11">
        <f t="shared" si="132"/>
        <v>466.91391000000021</v>
      </c>
      <c r="H48" s="11">
        <f t="shared" si="132"/>
        <v>462.22211000000021</v>
      </c>
      <c r="I48" s="11">
        <f t="shared" si="132"/>
        <v>3.1882400000000004</v>
      </c>
      <c r="J48" s="11">
        <f t="shared" si="132"/>
        <v>1.50356</v>
      </c>
      <c r="K48" s="11">
        <f t="shared" si="132"/>
        <v>3307.2206900000001</v>
      </c>
      <c r="L48" s="11">
        <f t="shared" si="132"/>
        <v>1752.1278899999998</v>
      </c>
      <c r="M48" s="11">
        <f t="shared" si="132"/>
        <v>220.78788999999998</v>
      </c>
      <c r="N48" s="11">
        <f t="shared" si="132"/>
        <v>1334.3049100000001</v>
      </c>
      <c r="O48" s="11">
        <f t="shared" si="132"/>
        <v>282.94279000000029</v>
      </c>
      <c r="P48" s="11">
        <f t="shared" si="132"/>
        <v>255.40460000000024</v>
      </c>
      <c r="Q48" s="11">
        <f t="shared" si="132"/>
        <v>0.22544</v>
      </c>
      <c r="R48" s="11">
        <f t="shared" si="132"/>
        <v>27.312750000000001</v>
      </c>
      <c r="S48" s="11">
        <f t="shared" si="132"/>
        <v>294.56881999999985</v>
      </c>
      <c r="T48" s="11">
        <f t="shared" si="132"/>
        <v>225.43952999999985</v>
      </c>
      <c r="U48" s="11">
        <f t="shared" si="132"/>
        <v>24.700750000000003</v>
      </c>
      <c r="V48" s="11">
        <f t="shared" si="132"/>
        <v>44.428539999999991</v>
      </c>
      <c r="Y48" s="21"/>
      <c r="Z48" s="21"/>
      <c r="AA48" s="21"/>
      <c r="AB48" s="21"/>
    </row>
    <row r="49" spans="1:28" x14ac:dyDescent="0.2">
      <c r="A49" s="3">
        <v>5</v>
      </c>
      <c r="B49" s="4" t="s">
        <v>46</v>
      </c>
      <c r="C49" s="7">
        <v>4.5935300000000003</v>
      </c>
      <c r="D49" s="8">
        <v>4.5935300000000003</v>
      </c>
      <c r="E49" s="8">
        <v>0</v>
      </c>
      <c r="F49" s="8">
        <v>0</v>
      </c>
      <c r="G49" s="7">
        <v>0.12145</v>
      </c>
      <c r="H49" s="8">
        <v>0.12145</v>
      </c>
      <c r="I49" s="8"/>
      <c r="J49" s="8"/>
      <c r="K49" s="7">
        <v>4.2999999999999999E-4</v>
      </c>
      <c r="L49" s="8">
        <v>4.2999999999999999E-4</v>
      </c>
      <c r="M49" s="8"/>
      <c r="N49" s="8"/>
      <c r="O49" s="7">
        <v>1.6401100000000002</v>
      </c>
      <c r="P49" s="8">
        <v>1.6401100000000002</v>
      </c>
      <c r="Q49" s="8"/>
      <c r="R49" s="8"/>
      <c r="S49" s="7">
        <v>2.8315399999999999</v>
      </c>
      <c r="T49" s="8">
        <v>2.8315399999999999</v>
      </c>
      <c r="U49" s="8"/>
      <c r="V49" s="8"/>
      <c r="Y49" s="21"/>
      <c r="Z49" s="21"/>
      <c r="AA49" s="21"/>
      <c r="AB49" s="21"/>
    </row>
    <row r="50" spans="1:28" x14ac:dyDescent="0.2">
      <c r="A50" s="3">
        <v>6</v>
      </c>
      <c r="B50" s="4" t="s">
        <v>47</v>
      </c>
      <c r="C50" s="7">
        <v>23.737259999999999</v>
      </c>
      <c r="D50" s="8">
        <v>23.737259999999999</v>
      </c>
      <c r="E50" s="8">
        <v>0</v>
      </c>
      <c r="F50" s="8">
        <v>0</v>
      </c>
      <c r="G50" s="7">
        <v>0.82413999999999998</v>
      </c>
      <c r="H50" s="8">
        <v>0.82413999999999998</v>
      </c>
      <c r="I50" s="8"/>
      <c r="J50" s="8"/>
      <c r="K50" s="7">
        <v>17.53688</v>
      </c>
      <c r="L50" s="8">
        <v>17.53688</v>
      </c>
      <c r="M50" s="8"/>
      <c r="N50" s="8"/>
      <c r="O50" s="7">
        <v>2.4445799999999998</v>
      </c>
      <c r="P50" s="8">
        <v>2.4445799999999998</v>
      </c>
      <c r="Q50" s="8"/>
      <c r="R50" s="8"/>
      <c r="S50" s="7">
        <v>2.9316599999999999</v>
      </c>
      <c r="T50" s="8">
        <v>2.9316599999999999</v>
      </c>
      <c r="U50" s="8"/>
      <c r="V50" s="8"/>
      <c r="Y50" s="21"/>
      <c r="Z50" s="21"/>
      <c r="AA50" s="21"/>
      <c r="AB50" s="21"/>
    </row>
    <row r="51" spans="1:28" x14ac:dyDescent="0.2">
      <c r="A51" s="3">
        <v>8</v>
      </c>
      <c r="B51" s="4" t="s">
        <v>48</v>
      </c>
      <c r="C51" s="7">
        <v>4729.8031799999999</v>
      </c>
      <c r="D51" s="8">
        <v>2853.3918100000001</v>
      </c>
      <c r="E51" s="8">
        <v>251.86560999999998</v>
      </c>
      <c r="F51" s="8">
        <v>1624.5457600000002</v>
      </c>
      <c r="G51" s="7">
        <v>465.79994000000022</v>
      </c>
      <c r="H51" s="8">
        <v>461.10814000000022</v>
      </c>
      <c r="I51" s="8">
        <v>3.1882400000000004</v>
      </c>
      <c r="J51" s="8">
        <v>1.50356</v>
      </c>
      <c r="K51" s="7">
        <v>3257.45165</v>
      </c>
      <c r="L51" s="8">
        <v>1702.3588499999998</v>
      </c>
      <c r="M51" s="8">
        <v>220.78788999999998</v>
      </c>
      <c r="N51" s="8">
        <v>1334.3049100000001</v>
      </c>
      <c r="O51" s="7">
        <v>270.12022000000024</v>
      </c>
      <c r="P51" s="8">
        <v>242.58203000000026</v>
      </c>
      <c r="Q51" s="8">
        <v>0.22544</v>
      </c>
      <c r="R51" s="8">
        <v>27.312750000000001</v>
      </c>
      <c r="S51" s="7">
        <v>275.92465999999985</v>
      </c>
      <c r="T51" s="8">
        <v>206.79536999999985</v>
      </c>
      <c r="U51" s="8">
        <v>24.700750000000003</v>
      </c>
      <c r="V51" s="8">
        <v>44.428539999999991</v>
      </c>
      <c r="Y51" s="21"/>
      <c r="Z51" s="21"/>
      <c r="AA51" s="21"/>
      <c r="AB51" s="21"/>
    </row>
    <row r="52" spans="1:28" x14ac:dyDescent="0.2">
      <c r="A52" s="3">
        <v>9</v>
      </c>
      <c r="B52" s="4" t="s">
        <v>49</v>
      </c>
      <c r="C52" s="7">
        <v>54.01894999999999</v>
      </c>
      <c r="D52" s="8">
        <v>54.01894999999999</v>
      </c>
      <c r="E52" s="8">
        <v>0</v>
      </c>
      <c r="F52" s="8">
        <v>0</v>
      </c>
      <c r="G52" s="7">
        <v>0.16838</v>
      </c>
      <c r="H52" s="8">
        <v>0.16838</v>
      </c>
      <c r="I52" s="8"/>
      <c r="J52" s="8"/>
      <c r="K52" s="7">
        <v>32.231729999999999</v>
      </c>
      <c r="L52" s="8">
        <v>32.231729999999999</v>
      </c>
      <c r="M52" s="8"/>
      <c r="N52" s="8"/>
      <c r="O52" s="7">
        <v>8.7378799999999988</v>
      </c>
      <c r="P52" s="8">
        <v>8.7378799999999988</v>
      </c>
      <c r="Q52" s="8"/>
      <c r="R52" s="8"/>
      <c r="S52" s="7">
        <v>12.880959999999998</v>
      </c>
      <c r="T52" s="8">
        <v>12.880959999999998</v>
      </c>
      <c r="U52" s="8"/>
      <c r="V52" s="8"/>
      <c r="Y52" s="21"/>
      <c r="Z52" s="21"/>
      <c r="AA52" s="21"/>
      <c r="AB52" s="21"/>
    </row>
    <row r="53" spans="1:28" ht="12.75" customHeight="1" x14ac:dyDescent="0.2">
      <c r="A53" s="34" t="s">
        <v>50</v>
      </c>
      <c r="B53" s="34"/>
      <c r="C53" s="11">
        <f t="shared" ref="C53:F53" si="133">C54+C55</f>
        <v>18589.592560000005</v>
      </c>
      <c r="D53" s="11">
        <f t="shared" si="133"/>
        <v>7258.2787700000035</v>
      </c>
      <c r="E53" s="11">
        <f t="shared" si="133"/>
        <v>331.10241999999994</v>
      </c>
      <c r="F53" s="11">
        <f t="shared" si="133"/>
        <v>11000.211369999999</v>
      </c>
      <c r="G53" s="11">
        <f>G54+G55</f>
        <v>2128.6727599999999</v>
      </c>
      <c r="H53" s="11">
        <f t="shared" ref="H53:I53" si="134">H54+H55</f>
        <v>478.98929999999984</v>
      </c>
      <c r="I53" s="11">
        <f t="shared" si="134"/>
        <v>2.16161</v>
      </c>
      <c r="J53" s="11">
        <f t="shared" ref="J53" si="135">J54+J55</f>
        <v>1647.5218499999999</v>
      </c>
      <c r="K53" s="11">
        <f t="shared" ref="K53:L53" si="136">K54+K55</f>
        <v>12733.829660000005</v>
      </c>
      <c r="L53" s="11">
        <f t="shared" si="136"/>
        <v>4435.6629200000034</v>
      </c>
      <c r="M53" s="11">
        <f t="shared" ref="M53" si="137">M54+M55</f>
        <v>131.67455000000001</v>
      </c>
      <c r="N53" s="11">
        <f t="shared" ref="N53" si="138">N54+N55</f>
        <v>8166.4921899999999</v>
      </c>
      <c r="O53" s="11">
        <f t="shared" ref="O53" si="139">O54+O55</f>
        <v>1704.2451900000001</v>
      </c>
      <c r="P53" s="11">
        <f t="shared" ref="P53:Q53" si="140">P54+P55</f>
        <v>1092.6151100000002</v>
      </c>
      <c r="Q53" s="11">
        <f t="shared" si="140"/>
        <v>68.545569999999998</v>
      </c>
      <c r="R53" s="11">
        <f t="shared" ref="R53" si="141">R54+R55</f>
        <v>543.08450999999991</v>
      </c>
      <c r="S53" s="11">
        <f t="shared" ref="S53" si="142">S54+S55</f>
        <v>1946.6714900000004</v>
      </c>
      <c r="T53" s="11">
        <f t="shared" ref="T53" si="143">T54+T55</f>
        <v>1180.9915500000002</v>
      </c>
      <c r="U53" s="11">
        <f t="shared" ref="U53:V53" si="144">U54+U55</f>
        <v>127.81743999999998</v>
      </c>
      <c r="V53" s="11">
        <f t="shared" si="144"/>
        <v>637.86250000000007</v>
      </c>
      <c r="Y53" s="21"/>
      <c r="Z53" s="21"/>
      <c r="AA53" s="21"/>
      <c r="AB53" s="21"/>
    </row>
    <row r="54" spans="1:28" x14ac:dyDescent="0.2">
      <c r="A54" s="3">
        <v>18</v>
      </c>
      <c r="B54" s="4" t="s">
        <v>51</v>
      </c>
      <c r="C54" s="7">
        <v>15958.077090000004</v>
      </c>
      <c r="D54" s="8">
        <v>5184.5926900000022</v>
      </c>
      <c r="E54" s="8">
        <v>36.661270000000002</v>
      </c>
      <c r="F54" s="8">
        <v>10736.823129999999</v>
      </c>
      <c r="G54" s="7">
        <v>2014.1919499999999</v>
      </c>
      <c r="H54" s="8">
        <v>375.69834999999989</v>
      </c>
      <c r="I54" s="8">
        <v>1.0045500000000001</v>
      </c>
      <c r="J54" s="8">
        <v>1637.4890499999999</v>
      </c>
      <c r="K54" s="7">
        <v>11485.377670000003</v>
      </c>
      <c r="L54" s="8">
        <v>3383.3702800000024</v>
      </c>
      <c r="M54" s="8">
        <v>26.813350000000003</v>
      </c>
      <c r="N54" s="8">
        <v>8075.1940400000003</v>
      </c>
      <c r="O54" s="7">
        <v>1038.4248999999998</v>
      </c>
      <c r="P54" s="8">
        <v>565.65857999999969</v>
      </c>
      <c r="Q54" s="8">
        <v>0.22333000000000003</v>
      </c>
      <c r="R54" s="8">
        <v>472.54298999999997</v>
      </c>
      <c r="S54" s="7">
        <v>1370.0742200000004</v>
      </c>
      <c r="T54" s="8">
        <v>815.81615000000033</v>
      </c>
      <c r="U54" s="8">
        <v>7.91134</v>
      </c>
      <c r="V54" s="8">
        <v>546.34673000000009</v>
      </c>
      <c r="Y54" s="21"/>
      <c r="Z54" s="21"/>
      <c r="AA54" s="21"/>
      <c r="AB54" s="21"/>
    </row>
    <row r="55" spans="1:28" x14ac:dyDescent="0.2">
      <c r="A55" s="3">
        <v>58</v>
      </c>
      <c r="B55" s="4" t="s">
        <v>52</v>
      </c>
      <c r="C55" s="7">
        <v>2631.5154700000012</v>
      </c>
      <c r="D55" s="8">
        <v>2073.6860800000013</v>
      </c>
      <c r="E55" s="8">
        <v>294.44114999999994</v>
      </c>
      <c r="F55" s="8">
        <v>263.38824</v>
      </c>
      <c r="G55" s="7">
        <v>114.48080999999995</v>
      </c>
      <c r="H55" s="8">
        <v>103.29094999999995</v>
      </c>
      <c r="I55" s="8">
        <v>1.15706</v>
      </c>
      <c r="J55" s="8">
        <v>10.0328</v>
      </c>
      <c r="K55" s="7">
        <v>1248.4519900000009</v>
      </c>
      <c r="L55" s="8">
        <v>1052.2926400000008</v>
      </c>
      <c r="M55" s="8">
        <v>104.8612</v>
      </c>
      <c r="N55" s="8">
        <v>91.298150000000007</v>
      </c>
      <c r="O55" s="7">
        <v>665.82029000000045</v>
      </c>
      <c r="P55" s="8">
        <v>526.9565300000005</v>
      </c>
      <c r="Q55" s="8">
        <v>68.322239999999994</v>
      </c>
      <c r="R55" s="8">
        <v>70.541519999999991</v>
      </c>
      <c r="S55" s="7">
        <v>576.59726999999998</v>
      </c>
      <c r="T55" s="8">
        <v>365.17539999999997</v>
      </c>
      <c r="U55" s="8">
        <v>119.90609999999998</v>
      </c>
      <c r="V55" s="8">
        <v>91.515770000000003</v>
      </c>
      <c r="Y55" s="21"/>
      <c r="Z55" s="21"/>
      <c r="AA55" s="21"/>
      <c r="AB55" s="21"/>
    </row>
    <row r="56" spans="1:28" ht="12.75" customHeight="1" x14ac:dyDescent="0.2">
      <c r="A56" s="34" t="s">
        <v>53</v>
      </c>
      <c r="B56" s="34"/>
      <c r="C56" s="11">
        <f t="shared" ref="C56:F56" si="145">C57+C58</f>
        <v>6598.6968999999999</v>
      </c>
      <c r="D56" s="11">
        <f t="shared" si="145"/>
        <v>2448.5345299999999</v>
      </c>
      <c r="E56" s="11">
        <f t="shared" si="145"/>
        <v>249.76136</v>
      </c>
      <c r="F56" s="11">
        <f t="shared" si="145"/>
        <v>3900.40101</v>
      </c>
      <c r="G56" s="11">
        <f>G57+G58</f>
        <v>245.48680000000007</v>
      </c>
      <c r="H56" s="11">
        <f t="shared" ref="H56:I56" si="146">H57+H58</f>
        <v>224.39496000000008</v>
      </c>
      <c r="I56" s="11">
        <f t="shared" si="146"/>
        <v>15.933549999999999</v>
      </c>
      <c r="J56" s="11">
        <f t="shared" ref="J56" si="147">J57+J58</f>
        <v>5.15829</v>
      </c>
      <c r="K56" s="11">
        <f t="shared" ref="K56:M56" si="148">K57+K58</f>
        <v>4550.6069500000003</v>
      </c>
      <c r="L56" s="11">
        <f t="shared" si="148"/>
        <v>839.93636000000004</v>
      </c>
      <c r="M56" s="11">
        <f t="shared" si="148"/>
        <v>38.221670000000003</v>
      </c>
      <c r="N56" s="11">
        <f t="shared" ref="N56" si="149">N57+N58</f>
        <v>3672.4489199999998</v>
      </c>
      <c r="O56" s="11">
        <f t="shared" ref="O56" si="150">O57+O58</f>
        <v>732.57875999999953</v>
      </c>
      <c r="P56" s="11">
        <f t="shared" ref="P56:R56" si="151">P57+P58</f>
        <v>591.25166999999942</v>
      </c>
      <c r="Q56" s="11">
        <f t="shared" si="151"/>
        <v>56.522529999999996</v>
      </c>
      <c r="R56" s="11">
        <f t="shared" si="151"/>
        <v>84.804559999999995</v>
      </c>
      <c r="S56" s="11">
        <f t="shared" ref="S56" si="152">S57+S58</f>
        <v>974.06659999999988</v>
      </c>
      <c r="T56" s="11">
        <f t="shared" ref="T56" si="153">T57+T58</f>
        <v>708.56915999999978</v>
      </c>
      <c r="U56" s="11">
        <f t="shared" ref="U56:V56" si="154">U57+U58</f>
        <v>127.55243</v>
      </c>
      <c r="V56" s="11">
        <f t="shared" si="154"/>
        <v>137.94501</v>
      </c>
      <c r="Y56" s="21"/>
      <c r="Z56" s="21"/>
      <c r="AA56" s="21"/>
      <c r="AB56" s="21"/>
    </row>
    <row r="57" spans="1:28" x14ac:dyDescent="0.2">
      <c r="A57" s="3">
        <v>72</v>
      </c>
      <c r="B57" s="4" t="s">
        <v>54</v>
      </c>
      <c r="C57" s="7">
        <v>4133.7660100000003</v>
      </c>
      <c r="D57" s="8">
        <v>450.64008999999999</v>
      </c>
      <c r="E57" s="8">
        <v>10.589869999999999</v>
      </c>
      <c r="F57" s="8">
        <v>3672.5360500000002</v>
      </c>
      <c r="G57" s="7">
        <v>52.992449999999998</v>
      </c>
      <c r="H57" s="8">
        <v>52.992449999999998</v>
      </c>
      <c r="I57" s="8"/>
      <c r="J57" s="8"/>
      <c r="K57" s="7">
        <v>3901.3339300000002</v>
      </c>
      <c r="L57" s="8">
        <v>228.68322999999998</v>
      </c>
      <c r="M57" s="8">
        <v>0.23138</v>
      </c>
      <c r="N57" s="8">
        <v>3672.41932</v>
      </c>
      <c r="O57" s="7">
        <v>79.96853999999999</v>
      </c>
      <c r="P57" s="8">
        <v>79.706209999999984</v>
      </c>
      <c r="Q57" s="8">
        <v>0.26233000000000001</v>
      </c>
      <c r="R57" s="8"/>
      <c r="S57" s="7">
        <v>98.155210000000011</v>
      </c>
      <c r="T57" s="8">
        <v>87.942320000000009</v>
      </c>
      <c r="U57" s="8">
        <v>10.096159999999999</v>
      </c>
      <c r="V57" s="8">
        <v>0.11673</v>
      </c>
      <c r="Y57" s="21"/>
      <c r="Z57" s="21"/>
      <c r="AA57" s="21"/>
      <c r="AB57" s="21"/>
    </row>
    <row r="58" spans="1:28" x14ac:dyDescent="0.2">
      <c r="A58" s="3">
        <v>85</v>
      </c>
      <c r="B58" s="4" t="s">
        <v>55</v>
      </c>
      <c r="C58" s="7">
        <v>2464.9308899999996</v>
      </c>
      <c r="D58" s="8">
        <v>1997.8944399999998</v>
      </c>
      <c r="E58" s="8">
        <v>239.17149000000001</v>
      </c>
      <c r="F58" s="8">
        <v>227.86496</v>
      </c>
      <c r="G58" s="7">
        <v>192.49435000000008</v>
      </c>
      <c r="H58" s="8">
        <v>171.40251000000009</v>
      </c>
      <c r="I58" s="8">
        <v>15.933549999999999</v>
      </c>
      <c r="J58" s="8">
        <v>5.15829</v>
      </c>
      <c r="K58" s="7">
        <v>649.27301999999997</v>
      </c>
      <c r="L58" s="8">
        <v>611.25313000000006</v>
      </c>
      <c r="M58" s="8">
        <v>37.990290000000002</v>
      </c>
      <c r="N58" s="8">
        <v>2.9600000000000001E-2</v>
      </c>
      <c r="O58" s="7">
        <v>652.61021999999957</v>
      </c>
      <c r="P58" s="8">
        <v>511.54545999999948</v>
      </c>
      <c r="Q58" s="8">
        <v>56.260199999999998</v>
      </c>
      <c r="R58" s="8">
        <v>84.804559999999995</v>
      </c>
      <c r="S58" s="7">
        <v>875.91138999999987</v>
      </c>
      <c r="T58" s="8">
        <v>620.62683999999979</v>
      </c>
      <c r="U58" s="8">
        <v>117.45627</v>
      </c>
      <c r="V58" s="8">
        <v>137.82828000000001</v>
      </c>
      <c r="Y58" s="21"/>
      <c r="Z58" s="21"/>
      <c r="AA58" s="21"/>
      <c r="AB58" s="21"/>
    </row>
    <row r="59" spans="1:28" ht="12.75" customHeight="1" x14ac:dyDescent="0.2">
      <c r="A59" s="34" t="s">
        <v>56</v>
      </c>
      <c r="B59" s="34"/>
      <c r="C59" s="11">
        <f t="shared" ref="C59:F59" si="155">C60</f>
        <v>10178.536670000001</v>
      </c>
      <c r="D59" s="11">
        <f t="shared" si="155"/>
        <v>7472.1590500000038</v>
      </c>
      <c r="E59" s="11">
        <f t="shared" si="155"/>
        <v>435.95692000000003</v>
      </c>
      <c r="F59" s="11">
        <f t="shared" si="155"/>
        <v>2270.4207000000001</v>
      </c>
      <c r="G59" s="11">
        <f>G60</f>
        <v>1285.5673399999994</v>
      </c>
      <c r="H59" s="11">
        <f t="shared" ref="H59:I59" si="156">H60</f>
        <v>793.60614999999927</v>
      </c>
      <c r="I59" s="11">
        <f t="shared" si="156"/>
        <v>90.095090000000013</v>
      </c>
      <c r="J59" s="11">
        <f t="shared" ref="J59" si="157">J60</f>
        <v>401.86609999999996</v>
      </c>
      <c r="K59" s="11">
        <f t="shared" ref="K59:L59" si="158">K60</f>
        <v>7264.2989500000031</v>
      </c>
      <c r="L59" s="11">
        <f t="shared" si="158"/>
        <v>5223.8103200000032</v>
      </c>
      <c r="M59" s="11">
        <f t="shared" ref="M59" si="159">M60</f>
        <v>282.93636000000004</v>
      </c>
      <c r="N59" s="11">
        <f t="shared" ref="N59" si="160">N60</f>
        <v>1757.5522700000001</v>
      </c>
      <c r="O59" s="11">
        <f t="shared" ref="O59" si="161">O60</f>
        <v>745.27126000000101</v>
      </c>
      <c r="P59" s="11">
        <f t="shared" ref="P59:Q59" si="162">P60</f>
        <v>672.05979000000093</v>
      </c>
      <c r="Q59" s="11">
        <f t="shared" si="162"/>
        <v>5.8874099999999991</v>
      </c>
      <c r="R59" s="11">
        <f t="shared" ref="R59" si="163">R60</f>
        <v>67.324060000000003</v>
      </c>
      <c r="S59" s="11">
        <f t="shared" ref="S59" si="164">S60</f>
        <v>789.67630999999949</v>
      </c>
      <c r="T59" s="11">
        <f t="shared" ref="T59" si="165">T60</f>
        <v>690.79386999999952</v>
      </c>
      <c r="U59" s="11">
        <f t="shared" ref="U59:V59" si="166">U60</f>
        <v>56.913099999999993</v>
      </c>
      <c r="V59" s="11">
        <f t="shared" si="166"/>
        <v>41.96934000000001</v>
      </c>
      <c r="Y59" s="21"/>
      <c r="Z59" s="21"/>
      <c r="AA59" s="21"/>
      <c r="AB59" s="21"/>
    </row>
    <row r="60" spans="1:28" x14ac:dyDescent="0.2">
      <c r="A60" s="3">
        <v>77</v>
      </c>
      <c r="B60" s="4" t="s">
        <v>57</v>
      </c>
      <c r="C60" s="7">
        <v>10178.536670000001</v>
      </c>
      <c r="D60" s="8">
        <v>7472.1590500000038</v>
      </c>
      <c r="E60" s="8">
        <v>435.95692000000003</v>
      </c>
      <c r="F60" s="8">
        <v>2270.4207000000001</v>
      </c>
      <c r="G60" s="7">
        <v>1285.5673399999994</v>
      </c>
      <c r="H60" s="8">
        <v>793.60614999999927</v>
      </c>
      <c r="I60" s="8">
        <v>90.095090000000013</v>
      </c>
      <c r="J60" s="8">
        <v>401.86609999999996</v>
      </c>
      <c r="K60" s="7">
        <v>7264.2989500000031</v>
      </c>
      <c r="L60" s="8">
        <v>5223.8103200000032</v>
      </c>
      <c r="M60" s="8">
        <v>282.93636000000004</v>
      </c>
      <c r="N60" s="8">
        <v>1757.5522700000001</v>
      </c>
      <c r="O60" s="7">
        <v>745.27126000000101</v>
      </c>
      <c r="P60" s="8">
        <v>672.05979000000093</v>
      </c>
      <c r="Q60" s="8">
        <v>5.8874099999999991</v>
      </c>
      <c r="R60" s="8">
        <v>67.324060000000003</v>
      </c>
      <c r="S60" s="7">
        <v>789.67630999999949</v>
      </c>
      <c r="T60" s="8">
        <v>690.79386999999952</v>
      </c>
      <c r="U60" s="8">
        <v>56.913099999999993</v>
      </c>
      <c r="V60" s="8">
        <v>41.96934000000001</v>
      </c>
      <c r="Y60" s="21"/>
      <c r="Z60" s="21"/>
      <c r="AA60" s="21"/>
      <c r="AB60" s="21"/>
    </row>
    <row r="61" spans="1:28" ht="12.75" customHeight="1" x14ac:dyDescent="0.2">
      <c r="A61" s="34" t="s">
        <v>58</v>
      </c>
      <c r="B61" s="34"/>
      <c r="C61" s="11">
        <f t="shared" ref="C61:F61" si="167">SUM(C62:C66)</f>
        <v>10837.794490000002</v>
      </c>
      <c r="D61" s="11">
        <f t="shared" si="167"/>
        <v>4379.7257400000008</v>
      </c>
      <c r="E61" s="11">
        <f t="shared" si="167"/>
        <v>410.87352000000004</v>
      </c>
      <c r="F61" s="11">
        <f t="shared" si="167"/>
        <v>6047.1952300000012</v>
      </c>
      <c r="G61" s="11">
        <f>SUM(G62:G66)</f>
        <v>277.75043999999997</v>
      </c>
      <c r="H61" s="11">
        <f t="shared" ref="H61:I61" si="168">SUM(H62:H66)</f>
        <v>164.32552999999996</v>
      </c>
      <c r="I61" s="11">
        <f t="shared" si="168"/>
        <v>32.045639999999999</v>
      </c>
      <c r="J61" s="11">
        <f t="shared" ref="J61" si="169">SUM(J62:J66)</f>
        <v>81.379270000000005</v>
      </c>
      <c r="K61" s="11">
        <f t="shared" ref="K61:M61" si="170">SUM(K62:K66)</f>
        <v>4081.5470700000005</v>
      </c>
      <c r="L61" s="11">
        <f t="shared" si="170"/>
        <v>2081.3058300000012</v>
      </c>
      <c r="M61" s="11">
        <f t="shared" si="170"/>
        <v>206.10429000000002</v>
      </c>
      <c r="N61" s="11">
        <f t="shared" ref="N61" si="171">SUM(N62:N66)</f>
        <v>1794.1369500000001</v>
      </c>
      <c r="O61" s="11">
        <f t="shared" ref="O61" si="172">SUM(O62:O66)</f>
        <v>2621.1445199999998</v>
      </c>
      <c r="P61" s="11">
        <f t="shared" ref="P61:R61" si="173">SUM(P62:P66)</f>
        <v>882.98976999999968</v>
      </c>
      <c r="Q61" s="11">
        <f t="shared" si="173"/>
        <v>56.913629999999998</v>
      </c>
      <c r="R61" s="11">
        <f t="shared" si="173"/>
        <v>1681.2411200000001</v>
      </c>
      <c r="S61" s="11">
        <f t="shared" ref="S61" si="174">SUM(S62:S66)</f>
        <v>3807.4535000000005</v>
      </c>
      <c r="T61" s="11">
        <f t="shared" ref="T61" si="175">SUM(T62:T66)</f>
        <v>1230.9700700000001</v>
      </c>
      <c r="U61" s="11">
        <f t="shared" ref="U61:V61" si="176">SUM(U62:U66)</f>
        <v>115.63696000000002</v>
      </c>
      <c r="V61" s="11">
        <f t="shared" si="176"/>
        <v>2460.8464700000004</v>
      </c>
      <c r="Y61" s="21"/>
      <c r="Z61" s="21"/>
      <c r="AA61" s="21"/>
      <c r="AB61" s="21"/>
    </row>
    <row r="62" spans="1:28" x14ac:dyDescent="0.2">
      <c r="A62" s="3">
        <v>17</v>
      </c>
      <c r="B62" s="4" t="s">
        <v>59</v>
      </c>
      <c r="C62" s="7">
        <v>828.95265000000006</v>
      </c>
      <c r="D62" s="8">
        <v>800.23964000000012</v>
      </c>
      <c r="E62" s="8">
        <v>24.453430000000001</v>
      </c>
      <c r="F62" s="8">
        <v>4.2595799999999997</v>
      </c>
      <c r="G62" s="7">
        <v>113.69071999999998</v>
      </c>
      <c r="H62" s="8">
        <v>113.69071999999998</v>
      </c>
      <c r="I62" s="8"/>
      <c r="J62" s="8"/>
      <c r="K62" s="7">
        <v>552.61110000000008</v>
      </c>
      <c r="L62" s="8">
        <v>543.55202000000008</v>
      </c>
      <c r="M62" s="8">
        <v>6.8816600000000001</v>
      </c>
      <c r="N62" s="8">
        <v>2.1774200000000001</v>
      </c>
      <c r="O62" s="7">
        <v>69.545089999999973</v>
      </c>
      <c r="P62" s="8">
        <v>68.861139999999978</v>
      </c>
      <c r="Q62" s="8"/>
      <c r="R62" s="8">
        <v>0.68395000000000006</v>
      </c>
      <c r="S62" s="7">
        <v>88.876970000000028</v>
      </c>
      <c r="T62" s="8">
        <v>69.906990000000022</v>
      </c>
      <c r="U62" s="8">
        <v>17.571770000000001</v>
      </c>
      <c r="V62" s="8">
        <v>1.39821</v>
      </c>
      <c r="Y62" s="21"/>
      <c r="Z62" s="21"/>
      <c r="AA62" s="21"/>
      <c r="AB62" s="21"/>
    </row>
    <row r="63" spans="1:28" x14ac:dyDescent="0.2">
      <c r="A63" s="3">
        <v>19</v>
      </c>
      <c r="B63" s="4" t="s">
        <v>60</v>
      </c>
      <c r="C63" s="7">
        <v>288.79584999999997</v>
      </c>
      <c r="D63" s="8">
        <v>49.560009999999998</v>
      </c>
      <c r="E63" s="8">
        <v>34.200659999999999</v>
      </c>
      <c r="F63" s="8">
        <v>205.03518000000003</v>
      </c>
      <c r="G63" s="7">
        <v>4.1703900000000003</v>
      </c>
      <c r="H63" s="8">
        <v>4.1703900000000003</v>
      </c>
      <c r="I63" s="8"/>
      <c r="J63" s="8"/>
      <c r="K63" s="7">
        <v>68.605369999999994</v>
      </c>
      <c r="L63" s="8">
        <v>38.0137</v>
      </c>
      <c r="M63" s="8">
        <v>30.591669999999997</v>
      </c>
      <c r="N63" s="8"/>
      <c r="O63" s="7">
        <v>86.61478000000001</v>
      </c>
      <c r="P63" s="8">
        <v>3.4591799999999999</v>
      </c>
      <c r="Q63" s="8"/>
      <c r="R63" s="8">
        <v>83.155600000000007</v>
      </c>
      <c r="S63" s="7">
        <v>129.40531000000001</v>
      </c>
      <c r="T63" s="8">
        <v>3.9167399999999999</v>
      </c>
      <c r="U63" s="8">
        <v>3.6089899999999999</v>
      </c>
      <c r="V63" s="8">
        <v>121.87958</v>
      </c>
      <c r="Y63" s="21"/>
      <c r="Z63" s="21"/>
      <c r="AA63" s="21"/>
      <c r="AB63" s="21"/>
    </row>
    <row r="64" spans="1:28" x14ac:dyDescent="0.2">
      <c r="A64" s="3">
        <v>20</v>
      </c>
      <c r="B64" s="4" t="s">
        <v>61</v>
      </c>
      <c r="C64" s="7">
        <v>6034.2184800000014</v>
      </c>
      <c r="D64" s="8">
        <v>2060.2645299999999</v>
      </c>
      <c r="E64" s="8">
        <v>227.1729</v>
      </c>
      <c r="F64" s="8">
        <v>3746.7810500000005</v>
      </c>
      <c r="G64" s="7">
        <v>69.741469999999993</v>
      </c>
      <c r="H64" s="8">
        <v>26.526219999999995</v>
      </c>
      <c r="I64" s="8">
        <v>32.045639999999999</v>
      </c>
      <c r="J64" s="8">
        <v>11.169610000000002</v>
      </c>
      <c r="K64" s="7">
        <v>1371.3431600000001</v>
      </c>
      <c r="L64" s="8">
        <v>681.32633000000021</v>
      </c>
      <c r="M64" s="8">
        <v>82.731290000000001</v>
      </c>
      <c r="N64" s="8">
        <v>607.28554000000008</v>
      </c>
      <c r="O64" s="7">
        <v>1886.17136</v>
      </c>
      <c r="P64" s="8">
        <v>534.75766999999985</v>
      </c>
      <c r="Q64" s="8">
        <v>54.269849999999998</v>
      </c>
      <c r="R64" s="8">
        <v>1297.1438400000002</v>
      </c>
      <c r="S64" s="7">
        <v>2679.0349400000005</v>
      </c>
      <c r="T64" s="8">
        <v>810.17641000000003</v>
      </c>
      <c r="U64" s="8">
        <v>57.953120000000006</v>
      </c>
      <c r="V64" s="8">
        <v>1810.9054100000001</v>
      </c>
      <c r="Y64" s="21"/>
      <c r="Z64" s="21"/>
      <c r="AA64" s="21"/>
      <c r="AB64" s="21"/>
    </row>
    <row r="65" spans="1:28" ht="12.75" customHeight="1" x14ac:dyDescent="0.2">
      <c r="A65" s="3">
        <v>21</v>
      </c>
      <c r="B65" s="4" t="s">
        <v>62</v>
      </c>
      <c r="C65" s="7">
        <v>61.303429999999999</v>
      </c>
      <c r="D65" s="8">
        <v>38.186519999999994</v>
      </c>
      <c r="E65" s="8">
        <v>23.116910000000001</v>
      </c>
      <c r="F65" s="8">
        <v>0</v>
      </c>
      <c r="G65" s="7">
        <v>0.16284000000000001</v>
      </c>
      <c r="H65" s="8">
        <v>0.16284000000000001</v>
      </c>
      <c r="I65" s="8"/>
      <c r="J65" s="8"/>
      <c r="K65" s="7">
        <v>16.52112</v>
      </c>
      <c r="L65" s="8">
        <v>16.52112</v>
      </c>
      <c r="M65" s="8"/>
      <c r="N65" s="8"/>
      <c r="O65" s="7">
        <v>19.680060000000001</v>
      </c>
      <c r="P65" s="8">
        <v>19.680060000000001</v>
      </c>
      <c r="Q65" s="8"/>
      <c r="R65" s="8"/>
      <c r="S65" s="7">
        <v>24.927590000000002</v>
      </c>
      <c r="T65" s="8">
        <v>1.8106799999999996</v>
      </c>
      <c r="U65" s="8">
        <v>23.116910000000001</v>
      </c>
      <c r="V65" s="8"/>
      <c r="Y65" s="21"/>
      <c r="Z65" s="21"/>
      <c r="AA65" s="21"/>
      <c r="AB65" s="21"/>
    </row>
    <row r="66" spans="1:28" x14ac:dyDescent="0.2">
      <c r="A66" s="3">
        <v>22</v>
      </c>
      <c r="B66" s="4" t="s">
        <v>63</v>
      </c>
      <c r="C66" s="7">
        <v>3624.5240800000006</v>
      </c>
      <c r="D66" s="8">
        <v>1431.4750400000003</v>
      </c>
      <c r="E66" s="8">
        <v>101.92962</v>
      </c>
      <c r="F66" s="8">
        <v>2091.11942</v>
      </c>
      <c r="G66" s="7">
        <v>89.985020000000006</v>
      </c>
      <c r="H66" s="8">
        <v>19.775360000000006</v>
      </c>
      <c r="I66" s="8"/>
      <c r="J66" s="8">
        <v>70.20966</v>
      </c>
      <c r="K66" s="7">
        <v>2072.4663200000005</v>
      </c>
      <c r="L66" s="8">
        <v>801.89266000000055</v>
      </c>
      <c r="M66" s="8">
        <v>85.899670000000015</v>
      </c>
      <c r="N66" s="8">
        <v>1184.67399</v>
      </c>
      <c r="O66" s="7">
        <v>559.1332299999998</v>
      </c>
      <c r="P66" s="8">
        <v>256.23171999999983</v>
      </c>
      <c r="Q66" s="8">
        <v>2.6437799999999996</v>
      </c>
      <c r="R66" s="8">
        <v>300.25773000000004</v>
      </c>
      <c r="S66" s="7">
        <v>885.20869000000016</v>
      </c>
      <c r="T66" s="8">
        <v>345.15924999999999</v>
      </c>
      <c r="U66" s="8">
        <v>13.38617</v>
      </c>
      <c r="V66" s="8">
        <v>526.66327000000013</v>
      </c>
      <c r="Y66" s="21"/>
      <c r="Z66" s="21"/>
      <c r="AA66" s="21"/>
      <c r="AB66" s="21"/>
    </row>
    <row r="67" spans="1:28" ht="12.75" customHeight="1" x14ac:dyDescent="0.2">
      <c r="A67" s="34" t="s">
        <v>64</v>
      </c>
      <c r="B67" s="34"/>
      <c r="C67" s="11">
        <f t="shared" ref="C67:F67" si="177">C68+C69</f>
        <v>42474.227680000004</v>
      </c>
      <c r="D67" s="11">
        <f t="shared" si="177"/>
        <v>11837.770270000006</v>
      </c>
      <c r="E67" s="11">
        <f t="shared" si="177"/>
        <v>4137.9280099999996</v>
      </c>
      <c r="F67" s="11">
        <f t="shared" si="177"/>
        <v>26498.529399999999</v>
      </c>
      <c r="G67" s="11">
        <f>G68+G69</f>
        <v>7145.9087500000005</v>
      </c>
      <c r="H67" s="11">
        <f t="shared" ref="H67:I67" si="178">H68+H69</f>
        <v>1631.1103400000009</v>
      </c>
      <c r="I67" s="11">
        <f t="shared" si="178"/>
        <v>1376.3216499999999</v>
      </c>
      <c r="J67" s="11">
        <f t="shared" ref="J67" si="179">J68+J69</f>
        <v>4138.4767599999996</v>
      </c>
      <c r="K67" s="11">
        <f t="shared" ref="K67:L67" si="180">K68+K69</f>
        <v>25163.676769999998</v>
      </c>
      <c r="L67" s="11">
        <f t="shared" si="180"/>
        <v>5324.7732899999965</v>
      </c>
      <c r="M67" s="11">
        <f t="shared" ref="M67" si="181">M68+M69</f>
        <v>2460.1181799999999</v>
      </c>
      <c r="N67" s="11">
        <f t="shared" ref="N67" si="182">N68+N69</f>
        <v>17378.7853</v>
      </c>
      <c r="O67" s="11">
        <f t="shared" ref="O67" si="183">O68+O69</f>
        <v>4067.2064499999992</v>
      </c>
      <c r="P67" s="11">
        <f t="shared" ref="P67:Q67" si="184">P68+P69</f>
        <v>2068.8185199999994</v>
      </c>
      <c r="Q67" s="11">
        <f t="shared" si="184"/>
        <v>52.805370000000011</v>
      </c>
      <c r="R67" s="11">
        <f t="shared" ref="R67" si="185">R68+R69</f>
        <v>1945.5825600000001</v>
      </c>
      <c r="S67" s="11">
        <f t="shared" ref="S67" si="186">S68+S69</f>
        <v>5925.6377000000102</v>
      </c>
      <c r="T67" s="11">
        <f t="shared" ref="T67" si="187">T68+T69</f>
        <v>2665.0896000000093</v>
      </c>
      <c r="U67" s="11">
        <f t="shared" ref="U67:V67" si="188">U68+U69</f>
        <v>245.53464000000008</v>
      </c>
      <c r="V67" s="11">
        <f t="shared" si="188"/>
        <v>3015.0134600000001</v>
      </c>
      <c r="Y67" s="21"/>
      <c r="Z67" s="21"/>
      <c r="AA67" s="21"/>
      <c r="AB67" s="21"/>
    </row>
    <row r="68" spans="1:28" x14ac:dyDescent="0.2">
      <c r="A68" s="3">
        <v>24</v>
      </c>
      <c r="B68" s="4" t="s">
        <v>65</v>
      </c>
      <c r="C68" s="7">
        <v>29504.632440000001</v>
      </c>
      <c r="D68" s="8">
        <v>505.56031999999982</v>
      </c>
      <c r="E68" s="8">
        <v>3543.8015199999995</v>
      </c>
      <c r="F68" s="8">
        <v>25455.2706</v>
      </c>
      <c r="G68" s="7">
        <v>5421.6046699999997</v>
      </c>
      <c r="H68" s="8">
        <v>25.641030000000001</v>
      </c>
      <c r="I68" s="8">
        <v>1317.3704399999999</v>
      </c>
      <c r="J68" s="8">
        <v>4078.5931999999998</v>
      </c>
      <c r="K68" s="7">
        <v>19215.28182</v>
      </c>
      <c r="L68" s="8">
        <v>127.91987999999999</v>
      </c>
      <c r="M68" s="8">
        <v>2157.8642499999996</v>
      </c>
      <c r="N68" s="8">
        <v>16929.49769</v>
      </c>
      <c r="O68" s="7">
        <v>1907.6135399999998</v>
      </c>
      <c r="P68" s="8">
        <v>164.28013999999993</v>
      </c>
      <c r="Q68" s="8"/>
      <c r="R68" s="8">
        <v>1743.3334</v>
      </c>
      <c r="S68" s="7">
        <v>2949.3300400000003</v>
      </c>
      <c r="T68" s="8">
        <v>178.90404999999993</v>
      </c>
      <c r="U68" s="8">
        <v>68.566829999999996</v>
      </c>
      <c r="V68" s="8">
        <v>2701.85916</v>
      </c>
      <c r="Y68" s="21"/>
      <c r="Z68" s="21"/>
      <c r="AA68" s="21"/>
      <c r="AB68" s="21"/>
    </row>
    <row r="69" spans="1:28" ht="24" x14ac:dyDescent="0.2">
      <c r="A69" s="3">
        <v>25</v>
      </c>
      <c r="B69" s="4" t="s">
        <v>66</v>
      </c>
      <c r="C69" s="7">
        <v>12969.595240000004</v>
      </c>
      <c r="D69" s="8">
        <v>11332.209950000006</v>
      </c>
      <c r="E69" s="8">
        <v>594.12649000000033</v>
      </c>
      <c r="F69" s="8">
        <v>1043.2588000000001</v>
      </c>
      <c r="G69" s="7">
        <v>1724.3040800000008</v>
      </c>
      <c r="H69" s="8">
        <v>1605.4693100000009</v>
      </c>
      <c r="I69" s="8">
        <v>58.951210000000003</v>
      </c>
      <c r="J69" s="8">
        <v>59.883559999999996</v>
      </c>
      <c r="K69" s="7">
        <v>5948.3949499999962</v>
      </c>
      <c r="L69" s="8">
        <v>5196.8534099999961</v>
      </c>
      <c r="M69" s="8">
        <v>302.25393000000014</v>
      </c>
      <c r="N69" s="8">
        <v>449.28761000000003</v>
      </c>
      <c r="O69" s="7">
        <v>2159.5929099999994</v>
      </c>
      <c r="P69" s="8">
        <v>1904.5383799999995</v>
      </c>
      <c r="Q69" s="8">
        <v>52.805370000000011</v>
      </c>
      <c r="R69" s="8">
        <v>202.24916000000002</v>
      </c>
      <c r="S69" s="7">
        <v>2976.3076600000095</v>
      </c>
      <c r="T69" s="8">
        <v>2486.1855500000092</v>
      </c>
      <c r="U69" s="8">
        <v>176.9678100000001</v>
      </c>
      <c r="V69" s="8">
        <v>313.15430000000003</v>
      </c>
      <c r="Y69" s="21"/>
      <c r="Z69" s="21"/>
      <c r="AA69" s="21"/>
      <c r="AB69" s="21"/>
    </row>
    <row r="70" spans="1:28" ht="12.75" customHeight="1" x14ac:dyDescent="0.2">
      <c r="A70" s="34" t="s">
        <v>67</v>
      </c>
      <c r="B70" s="34"/>
      <c r="C70" s="11">
        <f t="shared" ref="C70:F70" si="189">C71+C72</f>
        <v>33414.288360000006</v>
      </c>
      <c r="D70" s="11">
        <f t="shared" si="189"/>
        <v>25825.391630000006</v>
      </c>
      <c r="E70" s="11">
        <f t="shared" si="189"/>
        <v>771.26033999999993</v>
      </c>
      <c r="F70" s="11">
        <f t="shared" si="189"/>
        <v>6817.6363899999988</v>
      </c>
      <c r="G70" s="11">
        <f>G71+G72</f>
        <v>4890.0575300000019</v>
      </c>
      <c r="H70" s="11">
        <f t="shared" ref="H70:I70" si="190">H71+H72</f>
        <v>3847.3602300000011</v>
      </c>
      <c r="I70" s="11">
        <f t="shared" si="190"/>
        <v>151.68063000000001</v>
      </c>
      <c r="J70" s="11">
        <f t="shared" ref="J70" si="191">J71+J72</f>
        <v>891.01666999999998</v>
      </c>
      <c r="K70" s="11">
        <f t="shared" ref="K70:L70" si="192">K71+K72</f>
        <v>15018.114810000003</v>
      </c>
      <c r="L70" s="11">
        <f t="shared" si="192"/>
        <v>11556.928400000003</v>
      </c>
      <c r="M70" s="11">
        <f t="shared" ref="M70" si="193">M71+M72</f>
        <v>271.88553000000002</v>
      </c>
      <c r="N70" s="11">
        <f t="shared" ref="N70" si="194">N71+N72</f>
        <v>3189.3008799999998</v>
      </c>
      <c r="O70" s="11">
        <f t="shared" ref="O70" si="195">O71+O72</f>
        <v>6375.8274099999944</v>
      </c>
      <c r="P70" s="11">
        <f t="shared" ref="P70:Q70" si="196">P71+P72</f>
        <v>5028.3410799999947</v>
      </c>
      <c r="Q70" s="11">
        <f t="shared" si="196"/>
        <v>119.56613999999999</v>
      </c>
      <c r="R70" s="11">
        <f t="shared" ref="R70" si="197">R71+R72</f>
        <v>1227.9201899999998</v>
      </c>
      <c r="S70" s="11">
        <f t="shared" ref="S70" si="198">S71+S72</f>
        <v>6488.6792300000052</v>
      </c>
      <c r="T70" s="11">
        <f t="shared" ref="T70" si="199">T71+T72</f>
        <v>4762.2180400000052</v>
      </c>
      <c r="U70" s="11">
        <f t="shared" ref="U70:V70" si="200">U71+U72</f>
        <v>218.84401999999994</v>
      </c>
      <c r="V70" s="11">
        <f t="shared" si="200"/>
        <v>1507.61717</v>
      </c>
      <c r="Y70" s="21"/>
      <c r="Z70" s="21"/>
      <c r="AA70" s="21"/>
      <c r="AB70" s="21"/>
    </row>
    <row r="71" spans="1:28" x14ac:dyDescent="0.2">
      <c r="A71" s="3">
        <v>2</v>
      </c>
      <c r="B71" s="4" t="s">
        <v>68</v>
      </c>
      <c r="C71" s="7">
        <v>16205.296280000002</v>
      </c>
      <c r="D71" s="8">
        <v>12589.211170000004</v>
      </c>
      <c r="E71" s="8">
        <v>230.70237999999998</v>
      </c>
      <c r="F71" s="8">
        <v>3385.3827299999989</v>
      </c>
      <c r="G71" s="7">
        <v>3229.9935800000017</v>
      </c>
      <c r="H71" s="8">
        <v>2409.9876800000015</v>
      </c>
      <c r="I71" s="8">
        <v>71.254779999999997</v>
      </c>
      <c r="J71" s="8">
        <v>748.75112000000001</v>
      </c>
      <c r="K71" s="7">
        <v>7353.852650000008</v>
      </c>
      <c r="L71" s="8">
        <v>5647.4905000000081</v>
      </c>
      <c r="M71" s="8">
        <v>70.673630000000003</v>
      </c>
      <c r="N71" s="8">
        <v>1635.6885199999997</v>
      </c>
      <c r="O71" s="7">
        <v>3239.8698299999928</v>
      </c>
      <c r="P71" s="8">
        <v>2637.6236099999928</v>
      </c>
      <c r="Q71" s="8">
        <v>31.033040000000007</v>
      </c>
      <c r="R71" s="8">
        <v>571.21317999999997</v>
      </c>
      <c r="S71" s="7">
        <v>1921.9378200000001</v>
      </c>
      <c r="T71" s="8">
        <v>1443.3633000000002</v>
      </c>
      <c r="U71" s="8">
        <v>49.278859999999995</v>
      </c>
      <c r="V71" s="8">
        <v>429.29566</v>
      </c>
      <c r="Y71" s="21"/>
      <c r="Z71" s="21"/>
      <c r="AA71" s="21"/>
      <c r="AB71" s="21"/>
    </row>
    <row r="72" spans="1:28" ht="24" x14ac:dyDescent="0.2">
      <c r="A72" s="3">
        <v>16</v>
      </c>
      <c r="B72" s="4" t="s">
        <v>69</v>
      </c>
      <c r="C72" s="7">
        <v>17208.992080000004</v>
      </c>
      <c r="D72" s="8">
        <v>13236.180460000003</v>
      </c>
      <c r="E72" s="8">
        <v>540.55795999999998</v>
      </c>
      <c r="F72" s="8">
        <v>3432.2536599999999</v>
      </c>
      <c r="G72" s="7">
        <v>1660.06395</v>
      </c>
      <c r="H72" s="8">
        <v>1437.3725499999998</v>
      </c>
      <c r="I72" s="8">
        <v>80.425849999999997</v>
      </c>
      <c r="J72" s="8">
        <v>142.26555000000002</v>
      </c>
      <c r="K72" s="7">
        <v>7664.2621599999948</v>
      </c>
      <c r="L72" s="8">
        <v>5909.4378999999944</v>
      </c>
      <c r="M72" s="8">
        <v>201.21189999999999</v>
      </c>
      <c r="N72" s="8">
        <v>1553.6123600000001</v>
      </c>
      <c r="O72" s="7">
        <v>3135.9575800000016</v>
      </c>
      <c r="P72" s="8">
        <v>2390.7174700000019</v>
      </c>
      <c r="Q72" s="8">
        <v>88.533099999999976</v>
      </c>
      <c r="R72" s="8">
        <v>656.70700999999985</v>
      </c>
      <c r="S72" s="7">
        <v>4566.7414100000051</v>
      </c>
      <c r="T72" s="8">
        <v>3318.8547400000052</v>
      </c>
      <c r="U72" s="8">
        <v>169.56515999999996</v>
      </c>
      <c r="V72" s="8">
        <v>1078.32151</v>
      </c>
      <c r="Y72" s="21"/>
      <c r="Z72" s="21"/>
      <c r="AA72" s="21"/>
      <c r="AB72" s="21"/>
    </row>
    <row r="73" spans="1:28" ht="12.75" customHeight="1" x14ac:dyDescent="0.2">
      <c r="A73" s="34" t="s">
        <v>70</v>
      </c>
      <c r="B73" s="34"/>
      <c r="C73" s="11">
        <f t="shared" ref="C73:F73" si="201">C74</f>
        <v>43879.633959999963</v>
      </c>
      <c r="D73" s="11">
        <f t="shared" si="201"/>
        <v>28480.69340999996</v>
      </c>
      <c r="E73" s="11">
        <f t="shared" si="201"/>
        <v>1896.3186799999992</v>
      </c>
      <c r="F73" s="11">
        <f t="shared" si="201"/>
        <v>13502.621869999999</v>
      </c>
      <c r="G73" s="11">
        <f>G74</f>
        <v>5561.0924599999998</v>
      </c>
      <c r="H73" s="11">
        <f t="shared" ref="H73:I73" si="202">H74</f>
        <v>2721.3393999999998</v>
      </c>
      <c r="I73" s="11">
        <f t="shared" si="202"/>
        <v>169.59521999999998</v>
      </c>
      <c r="J73" s="11">
        <f t="shared" ref="J73" si="203">J74</f>
        <v>2670.1578399999999</v>
      </c>
      <c r="K73" s="11">
        <f t="shared" ref="K73:L73" si="204">K74</f>
        <v>20192.681449999996</v>
      </c>
      <c r="L73" s="11">
        <f t="shared" si="204"/>
        <v>13915.056369999997</v>
      </c>
      <c r="M73" s="11">
        <f t="shared" ref="M73" si="205">M74</f>
        <v>979.50919999999917</v>
      </c>
      <c r="N73" s="11">
        <f t="shared" ref="N73" si="206">N74</f>
        <v>5298.1158799999994</v>
      </c>
      <c r="O73" s="11">
        <f t="shared" ref="O73" si="207">O74</f>
        <v>13423.642419999962</v>
      </c>
      <c r="P73" s="11">
        <f t="shared" ref="P73:Q73" si="208">P74</f>
        <v>8527.2587499999609</v>
      </c>
      <c r="Q73" s="11">
        <f t="shared" si="208"/>
        <v>676.62563999999998</v>
      </c>
      <c r="R73" s="11">
        <f t="shared" ref="R73" si="209">R74</f>
        <v>4219.75803</v>
      </c>
      <c r="S73" s="11">
        <f t="shared" ref="S73" si="210">S74</f>
        <v>4210.4473800000069</v>
      </c>
      <c r="T73" s="11">
        <f t="shared" ref="T73" si="211">T74</f>
        <v>3010.3989900000065</v>
      </c>
      <c r="U73" s="11">
        <f t="shared" ref="U73:V73" si="212">U74</f>
        <v>66.92170999999999</v>
      </c>
      <c r="V73" s="11">
        <f t="shared" si="212"/>
        <v>1133.1266800000008</v>
      </c>
      <c r="Y73" s="21"/>
      <c r="Z73" s="21"/>
      <c r="AA73" s="21"/>
      <c r="AB73" s="21"/>
    </row>
    <row r="74" spans="1:28" x14ac:dyDescent="0.2">
      <c r="A74" s="3">
        <v>68</v>
      </c>
      <c r="B74" s="4" t="s">
        <v>71</v>
      </c>
      <c r="C74" s="7">
        <v>43879.633959999963</v>
      </c>
      <c r="D74" s="8">
        <v>28480.69340999996</v>
      </c>
      <c r="E74" s="8">
        <v>1896.3186799999992</v>
      </c>
      <c r="F74" s="8">
        <v>13502.621869999999</v>
      </c>
      <c r="G74" s="7">
        <v>5561.0924599999998</v>
      </c>
      <c r="H74" s="8">
        <v>2721.3393999999998</v>
      </c>
      <c r="I74" s="8">
        <v>169.59521999999998</v>
      </c>
      <c r="J74" s="8">
        <v>2670.1578399999999</v>
      </c>
      <c r="K74" s="7">
        <v>20192.681449999996</v>
      </c>
      <c r="L74" s="8">
        <v>13915.056369999997</v>
      </c>
      <c r="M74" s="8">
        <v>979.50919999999917</v>
      </c>
      <c r="N74" s="8">
        <v>5298.1158799999994</v>
      </c>
      <c r="O74" s="7">
        <v>13423.642419999962</v>
      </c>
      <c r="P74" s="8">
        <v>8527.2587499999609</v>
      </c>
      <c r="Q74" s="8">
        <v>676.62563999999998</v>
      </c>
      <c r="R74" s="8">
        <v>4219.75803</v>
      </c>
      <c r="S74" s="7">
        <v>4210.4473800000069</v>
      </c>
      <c r="T74" s="8">
        <v>3010.3989900000065</v>
      </c>
      <c r="U74" s="8">
        <v>66.92170999999999</v>
      </c>
      <c r="V74" s="8">
        <v>1133.1266800000008</v>
      </c>
      <c r="Y74" s="21"/>
      <c r="Z74" s="21"/>
      <c r="AA74" s="21"/>
      <c r="AB74" s="21"/>
    </row>
    <row r="75" spans="1:28" ht="12.75" customHeight="1" x14ac:dyDescent="0.2">
      <c r="A75" s="34" t="s">
        <v>72</v>
      </c>
      <c r="B75" s="34"/>
      <c r="C75" s="11">
        <f t="shared" ref="C75:F75" si="213">SUM(C76:C88)</f>
        <v>85748.94044999998</v>
      </c>
      <c r="D75" s="11">
        <f t="shared" si="213"/>
        <v>70113.119779999979</v>
      </c>
      <c r="E75" s="11">
        <f t="shared" si="213"/>
        <v>3578.0193799999997</v>
      </c>
      <c r="F75" s="11">
        <f t="shared" si="213"/>
        <v>12057.801289999999</v>
      </c>
      <c r="G75" s="11">
        <f>SUM(G76:G88)</f>
        <v>8667.7380099999882</v>
      </c>
      <c r="H75" s="11">
        <f t="shared" ref="H75:I75" si="214">SUM(H76:H88)</f>
        <v>6945.3385799999905</v>
      </c>
      <c r="I75" s="11">
        <f t="shared" si="214"/>
        <v>363.08353</v>
      </c>
      <c r="J75" s="11">
        <f t="shared" ref="J75" si="215">SUM(J76:J88)</f>
        <v>1359.3159000000001</v>
      </c>
      <c r="K75" s="11">
        <f t="shared" ref="K75:L75" si="216">SUM(K76:K88)</f>
        <v>47480.464849999997</v>
      </c>
      <c r="L75" s="11">
        <f t="shared" si="216"/>
        <v>37821.966589999996</v>
      </c>
      <c r="M75" s="11">
        <f t="shared" ref="M75" si="217">SUM(M76:M88)</f>
        <v>1948.2388900000003</v>
      </c>
      <c r="N75" s="11">
        <f t="shared" ref="N75" si="218">SUM(N76:N88)</f>
        <v>7710.2593699999998</v>
      </c>
      <c r="O75" s="11">
        <f t="shared" ref="O75" si="219">SUM(O76:O88)</f>
        <v>12788.03882999999</v>
      </c>
      <c r="P75" s="11">
        <f t="shared" ref="P75:Q75" si="220">SUM(P76:P88)</f>
        <v>10785.847349999989</v>
      </c>
      <c r="Q75" s="11">
        <f t="shared" si="220"/>
        <v>551.63021000000003</v>
      </c>
      <c r="R75" s="11">
        <f t="shared" ref="R75" si="221">SUM(R76:R88)</f>
        <v>1450.5612699999999</v>
      </c>
      <c r="S75" s="11">
        <f t="shared" ref="S75" si="222">SUM(S76:S88)</f>
        <v>14362.200199999999</v>
      </c>
      <c r="T75" s="11">
        <f t="shared" ref="T75" si="223">SUM(T76:T88)</f>
        <v>12198.102859999999</v>
      </c>
      <c r="U75" s="11">
        <f t="shared" ref="U75:V75" si="224">SUM(U76:U88)</f>
        <v>632.25890000000004</v>
      </c>
      <c r="V75" s="11">
        <f t="shared" si="224"/>
        <v>1531.83844</v>
      </c>
      <c r="Y75" s="21"/>
      <c r="Z75" s="21"/>
      <c r="AA75" s="21"/>
      <c r="AB75" s="21"/>
    </row>
    <row r="76" spans="1:28" x14ac:dyDescent="0.2">
      <c r="A76" s="5">
        <v>33</v>
      </c>
      <c r="B76" s="4" t="s">
        <v>73</v>
      </c>
      <c r="C76" s="7">
        <v>7609.9127900000003</v>
      </c>
      <c r="D76" s="8">
        <v>7011.5020099999992</v>
      </c>
      <c r="E76" s="8">
        <v>75.609770000000012</v>
      </c>
      <c r="F76" s="8">
        <v>522.80101000000002</v>
      </c>
      <c r="G76" s="7">
        <v>727.10862999999938</v>
      </c>
      <c r="H76" s="8">
        <v>692.71264999999937</v>
      </c>
      <c r="I76" s="8">
        <v>12.797919999999998</v>
      </c>
      <c r="J76" s="8">
        <v>21.59806</v>
      </c>
      <c r="K76" s="7">
        <v>4489.8405700000021</v>
      </c>
      <c r="L76" s="8">
        <v>4113.4272300000021</v>
      </c>
      <c r="M76" s="8">
        <v>33.590260000000008</v>
      </c>
      <c r="N76" s="8">
        <v>342.82308000000006</v>
      </c>
      <c r="O76" s="7">
        <v>991.76168999999936</v>
      </c>
      <c r="P76" s="8">
        <v>932.60266999999942</v>
      </c>
      <c r="Q76" s="8"/>
      <c r="R76" s="8">
        <v>59.159019999999998</v>
      </c>
      <c r="S76" s="7">
        <v>1299.0959699999989</v>
      </c>
      <c r="T76" s="8">
        <v>1175.4356799999989</v>
      </c>
      <c r="U76" s="8">
        <v>24.440199999999997</v>
      </c>
      <c r="V76" s="8">
        <v>99.220089999999985</v>
      </c>
      <c r="Y76" s="21"/>
      <c r="Z76" s="21"/>
      <c r="AA76" s="21"/>
      <c r="AB76" s="21"/>
    </row>
    <row r="77" spans="1:28" x14ac:dyDescent="0.2">
      <c r="A77" s="5">
        <v>62</v>
      </c>
      <c r="B77" s="4" t="s">
        <v>74</v>
      </c>
      <c r="C77" s="7">
        <v>10178.294469999992</v>
      </c>
      <c r="D77" s="8">
        <v>8626.6542999999929</v>
      </c>
      <c r="E77" s="8">
        <v>317.22012000000001</v>
      </c>
      <c r="F77" s="8">
        <v>1234.4200499999999</v>
      </c>
      <c r="G77" s="7">
        <v>1151.7851499999997</v>
      </c>
      <c r="H77" s="8">
        <v>945.24012999999968</v>
      </c>
      <c r="I77" s="8">
        <v>69.407130000000009</v>
      </c>
      <c r="J77" s="8">
        <v>137.13788999999997</v>
      </c>
      <c r="K77" s="7">
        <v>5793.2604099999962</v>
      </c>
      <c r="L77" s="8">
        <v>5026.0233399999961</v>
      </c>
      <c r="M77" s="8">
        <v>67.74457000000001</v>
      </c>
      <c r="N77" s="8">
        <v>699.49249999999995</v>
      </c>
      <c r="O77" s="7">
        <v>1348.7616399999972</v>
      </c>
      <c r="P77" s="8">
        <v>1144.6606099999974</v>
      </c>
      <c r="Q77" s="8">
        <v>59.489869999999989</v>
      </c>
      <c r="R77" s="8">
        <v>144.61115999999998</v>
      </c>
      <c r="S77" s="7">
        <v>1587.3890899999994</v>
      </c>
      <c r="T77" s="8">
        <v>1221.5351299999995</v>
      </c>
      <c r="U77" s="8">
        <v>112.87836999999999</v>
      </c>
      <c r="V77" s="8">
        <v>252.97559000000004</v>
      </c>
      <c r="Y77" s="21"/>
      <c r="Z77" s="21"/>
      <c r="AA77" s="21"/>
      <c r="AB77" s="21"/>
    </row>
    <row r="78" spans="1:28" x14ac:dyDescent="0.2">
      <c r="A78" s="5">
        <v>63</v>
      </c>
      <c r="B78" s="4" t="s">
        <v>75</v>
      </c>
      <c r="C78" s="7">
        <v>4376.8271399999985</v>
      </c>
      <c r="D78" s="8">
        <v>3760.2056499999985</v>
      </c>
      <c r="E78" s="8">
        <v>198.72578999999996</v>
      </c>
      <c r="F78" s="8">
        <v>417.89569999999998</v>
      </c>
      <c r="G78" s="7">
        <v>486.82894000000044</v>
      </c>
      <c r="H78" s="8">
        <v>448.54572000000041</v>
      </c>
      <c r="I78" s="8">
        <v>38.28322</v>
      </c>
      <c r="J78" s="8"/>
      <c r="K78" s="7">
        <v>2186.1220299999973</v>
      </c>
      <c r="L78" s="8">
        <v>1637.6868499999973</v>
      </c>
      <c r="M78" s="8">
        <v>134.40852999999998</v>
      </c>
      <c r="N78" s="8">
        <v>414.02664999999996</v>
      </c>
      <c r="O78" s="7">
        <v>709.97145000000046</v>
      </c>
      <c r="P78" s="8">
        <v>705.78161000000046</v>
      </c>
      <c r="Q78" s="8">
        <v>2.5609699999999997</v>
      </c>
      <c r="R78" s="8">
        <v>1.62887</v>
      </c>
      <c r="S78" s="7">
        <v>809.50945999999999</v>
      </c>
      <c r="T78" s="8">
        <v>785.35258999999996</v>
      </c>
      <c r="U78" s="8">
        <v>21.916689999999999</v>
      </c>
      <c r="V78" s="8">
        <v>2.2401800000000001</v>
      </c>
      <c r="Y78" s="21"/>
      <c r="Z78" s="21"/>
      <c r="AA78" s="21"/>
      <c r="AB78" s="21"/>
    </row>
    <row r="79" spans="1:28" x14ac:dyDescent="0.2">
      <c r="A79" s="5">
        <v>69</v>
      </c>
      <c r="B79" s="4" t="s">
        <v>76</v>
      </c>
      <c r="C79" s="7">
        <v>11042.195020000006</v>
      </c>
      <c r="D79" s="8">
        <v>9315.7517900000057</v>
      </c>
      <c r="E79" s="8">
        <v>803.14823000000001</v>
      </c>
      <c r="F79" s="8">
        <v>923.29500000000007</v>
      </c>
      <c r="G79" s="7">
        <v>919.57426999999893</v>
      </c>
      <c r="H79" s="8">
        <v>817.16773999999896</v>
      </c>
      <c r="I79" s="8">
        <v>3.7930099999999998</v>
      </c>
      <c r="J79" s="8">
        <v>98.613519999999994</v>
      </c>
      <c r="K79" s="7">
        <v>5938.3928100000094</v>
      </c>
      <c r="L79" s="8">
        <v>5088.178360000009</v>
      </c>
      <c r="M79" s="8">
        <v>310.88853000000012</v>
      </c>
      <c r="N79" s="8">
        <v>539.32592</v>
      </c>
      <c r="O79" s="7">
        <v>2196.1997299999962</v>
      </c>
      <c r="P79" s="8">
        <v>1610.6918999999962</v>
      </c>
      <c r="Q79" s="8">
        <v>364.95918000000006</v>
      </c>
      <c r="R79" s="8">
        <v>220.54865000000001</v>
      </c>
      <c r="S79" s="7">
        <v>1495.9015200000008</v>
      </c>
      <c r="T79" s="8">
        <v>1340.6358400000008</v>
      </c>
      <c r="U79" s="8">
        <v>90.458770000000001</v>
      </c>
      <c r="V79" s="8">
        <v>64.806910000000002</v>
      </c>
      <c r="Y79" s="21"/>
      <c r="Z79" s="21"/>
      <c r="AA79" s="21"/>
      <c r="AB79" s="21"/>
    </row>
    <row r="80" spans="1:28" ht="24" x14ac:dyDescent="0.2">
      <c r="A80" s="5">
        <v>70</v>
      </c>
      <c r="B80" s="4" t="s">
        <v>77</v>
      </c>
      <c r="C80" s="7">
        <v>7135.9653900000003</v>
      </c>
      <c r="D80" s="8">
        <v>6458.4317200000005</v>
      </c>
      <c r="E80" s="8">
        <v>120.56653000000001</v>
      </c>
      <c r="F80" s="8">
        <v>556.96713999999997</v>
      </c>
      <c r="G80" s="7">
        <v>722.77735999999823</v>
      </c>
      <c r="H80" s="8">
        <v>632.51963999999816</v>
      </c>
      <c r="I80" s="8">
        <v>7.8117600000000005</v>
      </c>
      <c r="J80" s="8">
        <v>82.445959999999999</v>
      </c>
      <c r="K80" s="7">
        <v>3716.0121000000004</v>
      </c>
      <c r="L80" s="8">
        <v>3345.4703600000007</v>
      </c>
      <c r="M80" s="8">
        <v>102.06067000000002</v>
      </c>
      <c r="N80" s="8">
        <v>268.48106999999999</v>
      </c>
      <c r="O80" s="7">
        <v>1570.6226800000006</v>
      </c>
      <c r="P80" s="8">
        <v>1439.1757400000006</v>
      </c>
      <c r="Q80" s="8">
        <v>2.9412400000000001</v>
      </c>
      <c r="R80" s="8">
        <v>128.50570000000002</v>
      </c>
      <c r="S80" s="7">
        <v>826.50577000000112</v>
      </c>
      <c r="T80" s="8">
        <v>745.97523000000115</v>
      </c>
      <c r="U80" s="8">
        <v>2.99613</v>
      </c>
      <c r="V80" s="8">
        <v>77.534409999999994</v>
      </c>
      <c r="Y80" s="21"/>
      <c r="Z80" s="21"/>
      <c r="AA80" s="21"/>
      <c r="AB80" s="21"/>
    </row>
    <row r="81" spans="1:28" ht="24" x14ac:dyDescent="0.2">
      <c r="A81" s="5">
        <v>71</v>
      </c>
      <c r="B81" s="4" t="s">
        <v>78</v>
      </c>
      <c r="C81" s="7">
        <v>8541.9733099999994</v>
      </c>
      <c r="D81" s="8">
        <v>5495.9735099999989</v>
      </c>
      <c r="E81" s="8">
        <v>237.81090999999998</v>
      </c>
      <c r="F81" s="8">
        <v>2808.1888899999994</v>
      </c>
      <c r="G81" s="7">
        <v>1172.0262499999999</v>
      </c>
      <c r="H81" s="8">
        <v>562.23608999999999</v>
      </c>
      <c r="I81" s="8">
        <v>8.2148400000000006</v>
      </c>
      <c r="J81" s="8">
        <v>601.57531999999992</v>
      </c>
      <c r="K81" s="7">
        <v>4531.2276000000011</v>
      </c>
      <c r="L81" s="8">
        <v>2549.8756400000011</v>
      </c>
      <c r="M81" s="8">
        <v>191.48364999999998</v>
      </c>
      <c r="N81" s="8">
        <v>1789.8683100000001</v>
      </c>
      <c r="O81" s="7">
        <v>1153.65635</v>
      </c>
      <c r="P81" s="8">
        <v>928.14126999999985</v>
      </c>
      <c r="Q81" s="8">
        <v>5.3654999999999999</v>
      </c>
      <c r="R81" s="8">
        <v>220.14957999999999</v>
      </c>
      <c r="S81" s="7">
        <v>1547.6801799999985</v>
      </c>
      <c r="T81" s="8">
        <v>1322.1996999999985</v>
      </c>
      <c r="U81" s="8">
        <v>28.934729999999995</v>
      </c>
      <c r="V81" s="8">
        <v>196.54575</v>
      </c>
      <c r="Y81" s="21"/>
      <c r="Z81" s="21"/>
      <c r="AA81" s="21"/>
      <c r="AB81" s="21"/>
    </row>
    <row r="82" spans="1:28" x14ac:dyDescent="0.2">
      <c r="A82" s="5">
        <v>73</v>
      </c>
      <c r="B82" s="4" t="s">
        <v>79</v>
      </c>
      <c r="C82" s="7">
        <v>12424.501389999978</v>
      </c>
      <c r="D82" s="8">
        <v>11482.713409999978</v>
      </c>
      <c r="E82" s="8">
        <v>327.63856999999996</v>
      </c>
      <c r="F82" s="8">
        <v>614.14940999999976</v>
      </c>
      <c r="G82" s="7">
        <v>1753.9171099999919</v>
      </c>
      <c r="H82" s="8">
        <v>1619.1448899999921</v>
      </c>
      <c r="I82" s="8">
        <v>14.248589999999998</v>
      </c>
      <c r="J82" s="8">
        <v>120.52363</v>
      </c>
      <c r="K82" s="7">
        <v>7809.3566199999914</v>
      </c>
      <c r="L82" s="8">
        <v>7157.2912299999916</v>
      </c>
      <c r="M82" s="8">
        <v>281.24646000000001</v>
      </c>
      <c r="N82" s="8">
        <v>370.81892999999985</v>
      </c>
      <c r="O82" s="7">
        <v>1146.4184799999953</v>
      </c>
      <c r="P82" s="8">
        <v>1084.5539899999953</v>
      </c>
      <c r="Q82" s="8">
        <v>7.3707000000000003</v>
      </c>
      <c r="R82" s="8">
        <v>54.493790000000004</v>
      </c>
      <c r="S82" s="7">
        <v>1418.22057</v>
      </c>
      <c r="T82" s="8">
        <v>1332.48451</v>
      </c>
      <c r="U82" s="8">
        <v>18.982170000000004</v>
      </c>
      <c r="V82" s="8">
        <v>66.753889999999984</v>
      </c>
      <c r="Y82" s="21"/>
      <c r="Z82" s="21"/>
      <c r="AA82" s="21"/>
      <c r="AB82" s="21"/>
    </row>
    <row r="83" spans="1:28" x14ac:dyDescent="0.2">
      <c r="A83" s="5">
        <v>74</v>
      </c>
      <c r="B83" s="4" t="s">
        <v>80</v>
      </c>
      <c r="C83" s="7">
        <v>5971.2796500000031</v>
      </c>
      <c r="D83" s="8">
        <v>5199.3560300000026</v>
      </c>
      <c r="E83" s="8">
        <v>276.18826000000007</v>
      </c>
      <c r="F83" s="8">
        <v>495.73535999999996</v>
      </c>
      <c r="G83" s="7">
        <v>461.38219000000055</v>
      </c>
      <c r="H83" s="8">
        <v>359.56979000000058</v>
      </c>
      <c r="I83" s="8">
        <v>77.501449999999991</v>
      </c>
      <c r="J83" s="8">
        <v>24.310950000000002</v>
      </c>
      <c r="K83" s="7">
        <v>3043.3836999999999</v>
      </c>
      <c r="L83" s="8">
        <v>2738.9927499999999</v>
      </c>
      <c r="M83" s="8">
        <v>185.00284000000008</v>
      </c>
      <c r="N83" s="8">
        <v>119.38811000000001</v>
      </c>
      <c r="O83" s="7">
        <v>1117.7368500000011</v>
      </c>
      <c r="P83" s="8">
        <v>976.21119000000112</v>
      </c>
      <c r="Q83" s="8">
        <v>8.5084700000000009</v>
      </c>
      <c r="R83" s="8">
        <v>133.01719</v>
      </c>
      <c r="S83" s="7">
        <v>1116.5550600000008</v>
      </c>
      <c r="T83" s="8">
        <v>896.68552000000079</v>
      </c>
      <c r="U83" s="8">
        <v>4.8193900000000012</v>
      </c>
      <c r="V83" s="8">
        <v>215.05015</v>
      </c>
      <c r="Y83" s="21"/>
      <c r="Z83" s="21"/>
      <c r="AA83" s="21"/>
      <c r="AB83" s="21"/>
    </row>
    <row r="84" spans="1:28" x14ac:dyDescent="0.2">
      <c r="A84" s="5">
        <v>75</v>
      </c>
      <c r="B84" s="4" t="s">
        <v>81</v>
      </c>
      <c r="C84" s="7">
        <v>184.77952999999999</v>
      </c>
      <c r="D84" s="8">
        <v>184.77952999999999</v>
      </c>
      <c r="E84" s="8">
        <v>0</v>
      </c>
      <c r="F84" s="8">
        <v>0</v>
      </c>
      <c r="G84" s="7">
        <v>1.7367800000000002</v>
      </c>
      <c r="H84" s="8">
        <v>1.7367800000000002</v>
      </c>
      <c r="I84" s="8"/>
      <c r="J84" s="8"/>
      <c r="K84" s="7">
        <v>110.37038999999999</v>
      </c>
      <c r="L84" s="8">
        <v>110.37038999999999</v>
      </c>
      <c r="M84" s="8"/>
      <c r="N84" s="8"/>
      <c r="O84" s="7">
        <v>37.925940000000018</v>
      </c>
      <c r="P84" s="8">
        <v>37.925940000000018</v>
      </c>
      <c r="Q84" s="8"/>
      <c r="R84" s="8"/>
      <c r="S84" s="7">
        <v>29.688569999999984</v>
      </c>
      <c r="T84" s="8">
        <v>29.688569999999984</v>
      </c>
      <c r="U84" s="8"/>
      <c r="V84" s="8"/>
      <c r="Y84" s="21"/>
      <c r="Z84" s="21"/>
      <c r="AA84" s="21"/>
      <c r="AB84" s="21"/>
    </row>
    <row r="85" spans="1:28" x14ac:dyDescent="0.2">
      <c r="A85" s="5">
        <v>78</v>
      </c>
      <c r="B85" s="4" t="s">
        <v>82</v>
      </c>
      <c r="C85" s="7">
        <v>4248.9949999999999</v>
      </c>
      <c r="D85" s="8">
        <v>2496.77036</v>
      </c>
      <c r="E85" s="8">
        <v>739.80935000000011</v>
      </c>
      <c r="F85" s="8">
        <v>1012.41529</v>
      </c>
      <c r="G85" s="7">
        <v>239.0924499999999</v>
      </c>
      <c r="H85" s="8">
        <v>226.1731299999999</v>
      </c>
      <c r="I85" s="8">
        <v>5.4276499999999999</v>
      </c>
      <c r="J85" s="8">
        <v>7.4916700000000001</v>
      </c>
      <c r="K85" s="7">
        <v>1426.6696499999998</v>
      </c>
      <c r="L85" s="8">
        <v>302.75415999999984</v>
      </c>
      <c r="M85" s="8">
        <v>461.87374000000005</v>
      </c>
      <c r="N85" s="8">
        <v>662.04174999999998</v>
      </c>
      <c r="O85" s="7">
        <v>987.47119999999984</v>
      </c>
      <c r="P85" s="8">
        <v>723.84788999999978</v>
      </c>
      <c r="Q85" s="8">
        <v>66.369900000000001</v>
      </c>
      <c r="R85" s="8">
        <v>197.25340999999997</v>
      </c>
      <c r="S85" s="7">
        <v>1551.8606000000004</v>
      </c>
      <c r="T85" s="8">
        <v>1201.8254800000004</v>
      </c>
      <c r="U85" s="8">
        <v>204.40666000000002</v>
      </c>
      <c r="V85" s="8">
        <v>145.62845999999999</v>
      </c>
      <c r="Y85" s="21"/>
      <c r="Z85" s="21"/>
      <c r="AA85" s="21"/>
      <c r="AB85" s="21"/>
    </row>
    <row r="86" spans="1:28" x14ac:dyDescent="0.2">
      <c r="A86" s="5">
        <v>81</v>
      </c>
      <c r="B86" s="4" t="s">
        <v>83</v>
      </c>
      <c r="C86" s="7">
        <v>8844.7655699999996</v>
      </c>
      <c r="D86" s="8">
        <v>6470.8074400000005</v>
      </c>
      <c r="E86" s="8">
        <v>395.21771999999999</v>
      </c>
      <c r="F86" s="8">
        <v>1978.7404099999997</v>
      </c>
      <c r="G86" s="7">
        <v>719.79744000000028</v>
      </c>
      <c r="H86" s="8">
        <v>357.07335000000029</v>
      </c>
      <c r="I86" s="8">
        <v>106.93536</v>
      </c>
      <c r="J86" s="8">
        <v>255.78873000000002</v>
      </c>
      <c r="K86" s="7">
        <v>5519.0682800000004</v>
      </c>
      <c r="L86" s="8">
        <v>4033.4645399999999</v>
      </c>
      <c r="M86" s="8">
        <v>159.85907</v>
      </c>
      <c r="N86" s="8">
        <v>1325.7446699999998</v>
      </c>
      <c r="O86" s="7">
        <v>882.60799999999961</v>
      </c>
      <c r="P86" s="8">
        <v>705.12609999999961</v>
      </c>
      <c r="Q86" s="8">
        <v>17.451149999999998</v>
      </c>
      <c r="R86" s="8">
        <v>160.03074999999998</v>
      </c>
      <c r="S86" s="7">
        <v>1531.58772</v>
      </c>
      <c r="T86" s="8">
        <v>1191.71063</v>
      </c>
      <c r="U86" s="8">
        <v>102.74541000000001</v>
      </c>
      <c r="V86" s="8">
        <v>237.13167999999996</v>
      </c>
      <c r="Y86" s="21"/>
      <c r="Z86" s="21"/>
      <c r="AA86" s="21"/>
      <c r="AB86" s="21"/>
    </row>
    <row r="87" spans="1:28" ht="24" x14ac:dyDescent="0.2">
      <c r="A87" s="5">
        <v>82</v>
      </c>
      <c r="B87" s="4" t="s">
        <v>84</v>
      </c>
      <c r="C87" s="7">
        <v>2826.5478999999996</v>
      </c>
      <c r="D87" s="8">
        <v>1829.0322299999998</v>
      </c>
      <c r="E87" s="8">
        <v>37.019159999999999</v>
      </c>
      <c r="F87" s="8">
        <v>960.49651000000006</v>
      </c>
      <c r="G87" s="7">
        <v>244.45069000000001</v>
      </c>
      <c r="H87" s="8">
        <v>219.56029000000001</v>
      </c>
      <c r="I87" s="8">
        <v>16.045950000000001</v>
      </c>
      <c r="J87" s="8">
        <v>8.8444499999999984</v>
      </c>
      <c r="K87" s="7">
        <v>1526.2099099999998</v>
      </c>
      <c r="L87" s="8">
        <v>641.75038999999981</v>
      </c>
      <c r="M87" s="8">
        <v>7.5681600000000007</v>
      </c>
      <c r="N87" s="8">
        <v>876.89135999999996</v>
      </c>
      <c r="O87" s="7">
        <v>319.55482000000035</v>
      </c>
      <c r="P87" s="8">
        <v>283.90455000000037</v>
      </c>
      <c r="Q87" s="8">
        <v>7.14398</v>
      </c>
      <c r="R87" s="8">
        <v>28.50629</v>
      </c>
      <c r="S87" s="7">
        <v>615.04249999999945</v>
      </c>
      <c r="T87" s="8">
        <v>568.78808999999944</v>
      </c>
      <c r="U87" s="8"/>
      <c r="V87" s="8">
        <v>46.25441</v>
      </c>
      <c r="Y87" s="21"/>
      <c r="Z87" s="21"/>
      <c r="AA87" s="21"/>
      <c r="AB87" s="21"/>
    </row>
    <row r="88" spans="1:28" ht="24" x14ac:dyDescent="0.2">
      <c r="A88" s="5">
        <v>95</v>
      </c>
      <c r="B88" s="4" t="s">
        <v>85</v>
      </c>
      <c r="C88" s="7">
        <v>2362.9032899999997</v>
      </c>
      <c r="D88" s="8">
        <v>1781.1418000000001</v>
      </c>
      <c r="E88" s="8">
        <v>49.064969999999995</v>
      </c>
      <c r="F88" s="8">
        <v>532.69651999999996</v>
      </c>
      <c r="G88" s="7">
        <v>67.260750000000002</v>
      </c>
      <c r="H88" s="8">
        <v>63.658380000000015</v>
      </c>
      <c r="I88" s="8">
        <v>2.6166499999999999</v>
      </c>
      <c r="J88" s="8">
        <v>0.98572000000000004</v>
      </c>
      <c r="K88" s="7">
        <v>1390.5507799999996</v>
      </c>
      <c r="L88" s="8">
        <v>1076.6813499999996</v>
      </c>
      <c r="M88" s="8">
        <v>12.512409999999999</v>
      </c>
      <c r="N88" s="8">
        <v>301.35701999999998</v>
      </c>
      <c r="O88" s="7">
        <v>325.35000000000008</v>
      </c>
      <c r="P88" s="8">
        <v>213.2238900000001</v>
      </c>
      <c r="Q88" s="8">
        <v>9.4692500000000006</v>
      </c>
      <c r="R88" s="8">
        <v>102.65685999999999</v>
      </c>
      <c r="S88" s="7">
        <v>533.1631900000001</v>
      </c>
      <c r="T88" s="8">
        <v>385.78589000000005</v>
      </c>
      <c r="U88" s="8">
        <v>19.680380000000003</v>
      </c>
      <c r="V88" s="8">
        <v>127.69692000000001</v>
      </c>
      <c r="Y88" s="21"/>
      <c r="Z88" s="21"/>
      <c r="AA88" s="21"/>
      <c r="AB88" s="21"/>
    </row>
    <row r="89" spans="1:28" ht="12.75" customHeight="1" x14ac:dyDescent="0.2">
      <c r="A89" s="34" t="s">
        <v>86</v>
      </c>
      <c r="B89" s="34"/>
      <c r="C89" s="11">
        <f t="shared" ref="C89:F89" si="225">C90</f>
        <v>23612.594690000005</v>
      </c>
      <c r="D89" s="11">
        <f t="shared" si="225"/>
        <v>10001.410740000005</v>
      </c>
      <c r="E89" s="11">
        <f t="shared" si="225"/>
        <v>3377.0272300000006</v>
      </c>
      <c r="F89" s="11">
        <f t="shared" si="225"/>
        <v>10234.156720000001</v>
      </c>
      <c r="G89" s="11">
        <f>G90</f>
        <v>907.77651999999955</v>
      </c>
      <c r="H89" s="11">
        <f t="shared" ref="H89:I89" si="226">H90</f>
        <v>612.46126999999956</v>
      </c>
      <c r="I89" s="11">
        <f t="shared" si="226"/>
        <v>84.672340000000005</v>
      </c>
      <c r="J89" s="11">
        <f t="shared" ref="J89" si="227">J90</f>
        <v>210.64291</v>
      </c>
      <c r="K89" s="11">
        <f t="shared" ref="K89:L89" si="228">K90</f>
        <v>13034.706570000004</v>
      </c>
      <c r="L89" s="11">
        <f t="shared" si="228"/>
        <v>5408.3734500000019</v>
      </c>
      <c r="M89" s="11">
        <f t="shared" ref="M89" si="229">M90</f>
        <v>1351.6538300000007</v>
      </c>
      <c r="N89" s="11">
        <f t="shared" ref="N89" si="230">N90</f>
        <v>6274.67929</v>
      </c>
      <c r="O89" s="11">
        <f t="shared" ref="O89" si="231">O90</f>
        <v>3208.6414299999997</v>
      </c>
      <c r="P89" s="11">
        <f t="shared" ref="P89:Q89" si="232">P90</f>
        <v>1402.5157500000003</v>
      </c>
      <c r="Q89" s="11">
        <f t="shared" si="232"/>
        <v>455.04879</v>
      </c>
      <c r="R89" s="11">
        <f t="shared" ref="R89" si="233">R90</f>
        <v>1351.0768899999998</v>
      </c>
      <c r="S89" s="11">
        <f t="shared" ref="S89" si="234">S90</f>
        <v>5837.7956300000014</v>
      </c>
      <c r="T89" s="11">
        <f t="shared" ref="T89" si="235">T90</f>
        <v>1971.5291200000011</v>
      </c>
      <c r="U89" s="11">
        <f t="shared" ref="U89:V89" si="236">U90</f>
        <v>1482.9511799999998</v>
      </c>
      <c r="V89" s="11">
        <f t="shared" si="236"/>
        <v>2383.3153300000004</v>
      </c>
      <c r="Y89" s="21"/>
      <c r="Z89" s="21"/>
      <c r="AA89" s="21"/>
      <c r="AB89" s="21"/>
    </row>
    <row r="90" spans="1:28" x14ac:dyDescent="0.2">
      <c r="A90" s="5">
        <v>10</v>
      </c>
      <c r="B90" s="4" t="s">
        <v>87</v>
      </c>
      <c r="C90" s="7">
        <v>23612.594690000005</v>
      </c>
      <c r="D90" s="8">
        <v>10001.410740000005</v>
      </c>
      <c r="E90" s="8">
        <v>3377.0272300000006</v>
      </c>
      <c r="F90" s="8">
        <v>10234.156720000001</v>
      </c>
      <c r="G90" s="7">
        <v>907.77651999999955</v>
      </c>
      <c r="H90" s="8">
        <v>612.46126999999956</v>
      </c>
      <c r="I90" s="8">
        <v>84.672340000000005</v>
      </c>
      <c r="J90" s="8">
        <v>210.64291</v>
      </c>
      <c r="K90" s="7">
        <v>13034.706570000004</v>
      </c>
      <c r="L90" s="8">
        <v>5408.3734500000019</v>
      </c>
      <c r="M90" s="8">
        <v>1351.6538300000007</v>
      </c>
      <c r="N90" s="8">
        <v>6274.67929</v>
      </c>
      <c r="O90" s="7">
        <v>3208.6414299999997</v>
      </c>
      <c r="P90" s="8">
        <v>1402.5157500000003</v>
      </c>
      <c r="Q90" s="8">
        <v>455.04879</v>
      </c>
      <c r="R90" s="8">
        <v>1351.0768899999998</v>
      </c>
      <c r="S90" s="7">
        <v>5837.7956300000014</v>
      </c>
      <c r="T90" s="8">
        <v>1971.5291200000011</v>
      </c>
      <c r="U90" s="8">
        <v>1482.9511799999998</v>
      </c>
      <c r="V90" s="8">
        <v>2383.3153300000004</v>
      </c>
      <c r="Y90" s="21"/>
      <c r="Z90" s="21"/>
      <c r="AA90" s="21"/>
      <c r="AB90" s="21"/>
    </row>
    <row r="91" spans="1:28" ht="12.75" customHeight="1" x14ac:dyDescent="0.2">
      <c r="A91" s="34" t="s">
        <v>88</v>
      </c>
      <c r="B91" s="34"/>
      <c r="C91" s="11">
        <f t="shared" ref="C91:F91" si="237">C92+C93</f>
        <v>12.238499999999998</v>
      </c>
      <c r="D91" s="11">
        <f t="shared" si="237"/>
        <v>12.238499999999998</v>
      </c>
      <c r="E91" s="11">
        <f t="shared" si="237"/>
        <v>0</v>
      </c>
      <c r="F91" s="11">
        <f t="shared" si="237"/>
        <v>0</v>
      </c>
      <c r="G91" s="11">
        <f>G92+G93</f>
        <v>0.93769000000000002</v>
      </c>
      <c r="H91" s="11">
        <f t="shared" ref="H91:I91" si="238">H92+H93</f>
        <v>0.93769000000000002</v>
      </c>
      <c r="I91" s="11">
        <f t="shared" si="238"/>
        <v>0</v>
      </c>
      <c r="J91" s="11">
        <f t="shared" ref="J91" si="239">J92+J93</f>
        <v>0</v>
      </c>
      <c r="K91" s="11">
        <f t="shared" ref="K91:L91" si="240">K92+K93</f>
        <v>4.46096</v>
      </c>
      <c r="L91" s="11">
        <f t="shared" si="240"/>
        <v>4.46096</v>
      </c>
      <c r="M91" s="11">
        <f t="shared" ref="M91" si="241">M92+M93</f>
        <v>0</v>
      </c>
      <c r="N91" s="11">
        <f t="shared" ref="N91" si="242">N92+N93</f>
        <v>0</v>
      </c>
      <c r="O91" s="11">
        <f t="shared" ref="O91" si="243">O92+O93</f>
        <v>3.10222</v>
      </c>
      <c r="P91" s="11">
        <f t="shared" ref="P91:Q91" si="244">P92+P93</f>
        <v>3.10222</v>
      </c>
      <c r="Q91" s="11">
        <f t="shared" si="244"/>
        <v>0</v>
      </c>
      <c r="R91" s="11">
        <f t="shared" ref="R91" si="245">R92+R93</f>
        <v>0</v>
      </c>
      <c r="S91" s="11">
        <f t="shared" ref="S91" si="246">S92+S93</f>
        <v>3.5844000000000005</v>
      </c>
      <c r="T91" s="11">
        <f t="shared" ref="T91" si="247">T92+T93</f>
        <v>3.5844000000000005</v>
      </c>
      <c r="U91" s="11">
        <f t="shared" ref="U91:V91" si="248">U92+U93</f>
        <v>0</v>
      </c>
      <c r="V91" s="11">
        <f t="shared" si="248"/>
        <v>0</v>
      </c>
      <c r="Y91" s="21"/>
      <c r="Z91" s="21"/>
      <c r="AA91" s="21"/>
      <c r="AB91" s="21"/>
    </row>
    <row r="92" spans="1:28" ht="24" x14ac:dyDescent="0.2">
      <c r="A92" s="3">
        <v>97</v>
      </c>
      <c r="B92" s="6" t="s">
        <v>89</v>
      </c>
      <c r="C92" s="7">
        <v>6.3558599999999998</v>
      </c>
      <c r="D92" s="8">
        <v>6.3558599999999998</v>
      </c>
      <c r="E92" s="8">
        <v>0</v>
      </c>
      <c r="F92" s="8">
        <v>0</v>
      </c>
      <c r="G92" s="7"/>
      <c r="H92" s="8"/>
      <c r="I92" s="8"/>
      <c r="J92" s="8"/>
      <c r="K92" s="7">
        <v>3.5440999999999998</v>
      </c>
      <c r="L92" s="8">
        <v>3.5440999999999998</v>
      </c>
      <c r="M92" s="8"/>
      <c r="N92" s="8"/>
      <c r="O92" s="7">
        <v>1.3163800000000001</v>
      </c>
      <c r="P92" s="8">
        <v>1.3163800000000001</v>
      </c>
      <c r="Q92" s="8"/>
      <c r="R92" s="8"/>
      <c r="S92" s="7">
        <v>1.4953800000000002</v>
      </c>
      <c r="T92" s="8">
        <v>1.4953800000000002</v>
      </c>
      <c r="U92" s="8"/>
      <c r="V92" s="8"/>
      <c r="Y92" s="21"/>
      <c r="Z92" s="21"/>
      <c r="AA92" s="21"/>
      <c r="AB92" s="21"/>
    </row>
    <row r="93" spans="1:28" ht="24" x14ac:dyDescent="0.2">
      <c r="A93" s="5">
        <v>98</v>
      </c>
      <c r="B93" s="6" t="s">
        <v>90</v>
      </c>
      <c r="C93" s="7">
        <v>5.8826399999999994</v>
      </c>
      <c r="D93" s="8">
        <v>5.8826399999999994</v>
      </c>
      <c r="E93" s="8">
        <v>0</v>
      </c>
      <c r="F93" s="8">
        <v>0</v>
      </c>
      <c r="G93" s="7">
        <v>0.93769000000000002</v>
      </c>
      <c r="H93" s="8">
        <v>0.93769000000000002</v>
      </c>
      <c r="I93" s="8"/>
      <c r="J93" s="8"/>
      <c r="K93" s="7">
        <v>0.9168599999999999</v>
      </c>
      <c r="L93" s="8">
        <v>0.9168599999999999</v>
      </c>
      <c r="M93" s="8"/>
      <c r="N93" s="8"/>
      <c r="O93" s="7">
        <v>1.7858399999999996</v>
      </c>
      <c r="P93" s="8">
        <v>1.7858399999999996</v>
      </c>
      <c r="Q93" s="8"/>
      <c r="R93" s="8"/>
      <c r="S93" s="7">
        <v>2.0890200000000001</v>
      </c>
      <c r="T93" s="8">
        <v>2.0890200000000001</v>
      </c>
      <c r="U93" s="8"/>
      <c r="V93" s="8"/>
      <c r="Y93" s="21"/>
      <c r="Z93" s="21"/>
      <c r="AA93" s="21"/>
      <c r="AB93" s="21"/>
    </row>
    <row r="94" spans="1:28" ht="12.75" customHeight="1" x14ac:dyDescent="0.2">
      <c r="A94" s="34" t="s">
        <v>91</v>
      </c>
      <c r="B94" s="34"/>
      <c r="C94" s="11">
        <f t="shared" ref="C94:F94" si="249">C95</f>
        <v>14927.388170000007</v>
      </c>
      <c r="D94" s="11">
        <f t="shared" si="249"/>
        <v>11342.368660000009</v>
      </c>
      <c r="E94" s="11">
        <f t="shared" si="249"/>
        <v>480.05926999999997</v>
      </c>
      <c r="F94" s="11">
        <f t="shared" si="249"/>
        <v>3104.9602399999999</v>
      </c>
      <c r="G94" s="11">
        <f>G95</f>
        <v>875.26942000000145</v>
      </c>
      <c r="H94" s="11">
        <f t="shared" ref="H94:I94" si="250">H95</f>
        <v>468.67164000000145</v>
      </c>
      <c r="I94" s="11">
        <f t="shared" si="250"/>
        <v>11.068910000000001</v>
      </c>
      <c r="J94" s="11">
        <f t="shared" ref="J94" si="251">J95</f>
        <v>395.52887000000004</v>
      </c>
      <c r="K94" s="11">
        <f t="shared" ref="K94:L94" si="252">K95</f>
        <v>6191.1080800000045</v>
      </c>
      <c r="L94" s="11">
        <f t="shared" si="252"/>
        <v>4081.2242800000049</v>
      </c>
      <c r="M94" s="11">
        <f t="shared" ref="M94" si="253">M95</f>
        <v>204.30216999999999</v>
      </c>
      <c r="N94" s="11">
        <f t="shared" ref="N94" si="254">N95</f>
        <v>1905.5816299999999</v>
      </c>
      <c r="O94" s="11">
        <f t="shared" ref="O94" si="255">O95</f>
        <v>4507.5146800000084</v>
      </c>
      <c r="P94" s="11">
        <f t="shared" ref="P94:Q94" si="256">P95</f>
        <v>4087.5852400000085</v>
      </c>
      <c r="Q94" s="11">
        <f t="shared" si="256"/>
        <v>112.45325999999999</v>
      </c>
      <c r="R94" s="11">
        <f t="shared" ref="R94" si="257">R95</f>
        <v>307.47618</v>
      </c>
      <c r="S94" s="11">
        <f t="shared" ref="S94" si="258">S95</f>
        <v>2833.2125099999948</v>
      </c>
      <c r="T94" s="11">
        <f t="shared" ref="T94" si="259">T95</f>
        <v>2203.8414699999948</v>
      </c>
      <c r="U94" s="11">
        <f t="shared" ref="U94:V94" si="260">U95</f>
        <v>144.50695999999999</v>
      </c>
      <c r="V94" s="11">
        <f t="shared" si="260"/>
        <v>484.86407999999994</v>
      </c>
      <c r="Y94" s="21"/>
      <c r="Z94" s="21"/>
      <c r="AA94" s="21"/>
      <c r="AB94" s="21"/>
    </row>
    <row r="95" spans="1:28" x14ac:dyDescent="0.2">
      <c r="A95" s="5">
        <v>96</v>
      </c>
      <c r="B95" s="4" t="s">
        <v>92</v>
      </c>
      <c r="C95" s="7">
        <v>14927.388170000007</v>
      </c>
      <c r="D95" s="8">
        <v>11342.368660000009</v>
      </c>
      <c r="E95" s="8">
        <v>480.05926999999997</v>
      </c>
      <c r="F95" s="8">
        <v>3104.9602399999999</v>
      </c>
      <c r="G95" s="7">
        <v>875.26942000000145</v>
      </c>
      <c r="H95" s="8">
        <v>468.67164000000145</v>
      </c>
      <c r="I95" s="8">
        <v>11.068910000000001</v>
      </c>
      <c r="J95" s="8">
        <v>395.52887000000004</v>
      </c>
      <c r="K95" s="7">
        <v>6191.1080800000045</v>
      </c>
      <c r="L95" s="8">
        <v>4081.2242800000049</v>
      </c>
      <c r="M95" s="8">
        <v>204.30216999999999</v>
      </c>
      <c r="N95" s="8">
        <v>1905.5816299999999</v>
      </c>
      <c r="O95" s="7">
        <v>4507.5146800000084</v>
      </c>
      <c r="P95" s="8">
        <v>4087.5852400000085</v>
      </c>
      <c r="Q95" s="8">
        <v>112.45325999999999</v>
      </c>
      <c r="R95" s="8">
        <v>307.47618</v>
      </c>
      <c r="S95" s="7">
        <v>2833.2125099999948</v>
      </c>
      <c r="T95" s="8">
        <v>2203.8414699999948</v>
      </c>
      <c r="U95" s="8">
        <v>144.50695999999999</v>
      </c>
      <c r="V95" s="8">
        <v>484.86407999999994</v>
      </c>
      <c r="Y95" s="21"/>
      <c r="Z95" s="21"/>
      <c r="AA95" s="21"/>
      <c r="AB95" s="21"/>
    </row>
    <row r="96" spans="1:28" ht="12.75" customHeight="1" x14ac:dyDescent="0.2">
      <c r="A96" s="34" t="s">
        <v>93</v>
      </c>
      <c r="B96" s="34"/>
      <c r="C96" s="11">
        <f t="shared" ref="C96:F96" si="261">C97</f>
        <v>2147.3696399999994</v>
      </c>
      <c r="D96" s="11">
        <f t="shared" si="261"/>
        <v>1328.0658099999998</v>
      </c>
      <c r="E96" s="11">
        <f t="shared" si="261"/>
        <v>94.955190000000002</v>
      </c>
      <c r="F96" s="11">
        <f t="shared" si="261"/>
        <v>724.34864000000005</v>
      </c>
      <c r="G96" s="11">
        <f>G97</f>
        <v>232.26524999999998</v>
      </c>
      <c r="H96" s="11">
        <f t="shared" ref="H96:I96" si="262">H97</f>
        <v>120.11232999999997</v>
      </c>
      <c r="I96" s="11">
        <f t="shared" si="262"/>
        <v>12.58114</v>
      </c>
      <c r="J96" s="11">
        <f t="shared" ref="J96" si="263">J97</f>
        <v>99.571780000000004</v>
      </c>
      <c r="K96" s="11">
        <f t="shared" ref="K96:L96" si="264">K97</f>
        <v>1170.7221899999997</v>
      </c>
      <c r="L96" s="11">
        <f t="shared" si="264"/>
        <v>556.13251999999977</v>
      </c>
      <c r="M96" s="11">
        <f t="shared" ref="M96" si="265">M97</f>
        <v>81.676599999999993</v>
      </c>
      <c r="N96" s="11">
        <f t="shared" ref="N96" si="266">N97</f>
        <v>532.91307000000006</v>
      </c>
      <c r="O96" s="11">
        <f t="shared" ref="O96" si="267">O97</f>
        <v>290.52023000000014</v>
      </c>
      <c r="P96" s="11">
        <f t="shared" ref="P96:Q96" si="268">P97</f>
        <v>243.49760000000015</v>
      </c>
      <c r="Q96" s="11">
        <f t="shared" si="268"/>
        <v>0.18461</v>
      </c>
      <c r="R96" s="11">
        <f t="shared" ref="R96" si="269">R97</f>
        <v>46.838019999999993</v>
      </c>
      <c r="S96" s="11">
        <f t="shared" ref="S96" si="270">S97</f>
        <v>413.0342399999999</v>
      </c>
      <c r="T96" s="11">
        <f t="shared" ref="T96" si="271">T97</f>
        <v>367.64003999999989</v>
      </c>
      <c r="U96" s="11">
        <f t="shared" ref="U96:V96" si="272">U97</f>
        <v>0.36842999999999998</v>
      </c>
      <c r="V96" s="11">
        <f t="shared" si="272"/>
        <v>45.025770000000009</v>
      </c>
      <c r="Y96" s="21"/>
      <c r="Z96" s="21"/>
      <c r="AA96" s="21"/>
      <c r="AB96" s="21"/>
    </row>
    <row r="97" spans="1:28" x14ac:dyDescent="0.2">
      <c r="A97" s="5">
        <v>61</v>
      </c>
      <c r="B97" s="4" t="s">
        <v>94</v>
      </c>
      <c r="C97" s="7">
        <v>2147.3696399999994</v>
      </c>
      <c r="D97" s="8">
        <v>1328.0658099999998</v>
      </c>
      <c r="E97" s="8">
        <v>94.955190000000002</v>
      </c>
      <c r="F97" s="8">
        <v>724.34864000000005</v>
      </c>
      <c r="G97" s="7">
        <v>232.26524999999998</v>
      </c>
      <c r="H97" s="8">
        <v>120.11232999999997</v>
      </c>
      <c r="I97" s="8">
        <v>12.58114</v>
      </c>
      <c r="J97" s="8">
        <v>99.571780000000004</v>
      </c>
      <c r="K97" s="7">
        <v>1170.7221899999997</v>
      </c>
      <c r="L97" s="8">
        <v>556.13251999999977</v>
      </c>
      <c r="M97" s="8">
        <v>81.676599999999993</v>
      </c>
      <c r="N97" s="8">
        <v>532.91307000000006</v>
      </c>
      <c r="O97" s="7">
        <v>290.52023000000014</v>
      </c>
      <c r="P97" s="8">
        <v>243.49760000000015</v>
      </c>
      <c r="Q97" s="8">
        <v>0.18461</v>
      </c>
      <c r="R97" s="8">
        <v>46.838019999999993</v>
      </c>
      <c r="S97" s="7">
        <v>413.0342399999999</v>
      </c>
      <c r="T97" s="8">
        <v>367.64003999999989</v>
      </c>
      <c r="U97" s="8">
        <v>0.36842999999999998</v>
      </c>
      <c r="V97" s="8">
        <v>45.025770000000009</v>
      </c>
      <c r="Y97" s="21"/>
      <c r="Z97" s="21"/>
      <c r="AA97" s="21"/>
      <c r="AB97" s="21"/>
    </row>
    <row r="98" spans="1:28" ht="12.75" customHeight="1" x14ac:dyDescent="0.2">
      <c r="A98" s="34" t="s">
        <v>95</v>
      </c>
      <c r="B98" s="34"/>
      <c r="C98" s="11">
        <f t="shared" ref="C98:F98" si="273">SUM(C99:C101)</f>
        <v>478289.25918999931</v>
      </c>
      <c r="D98" s="11">
        <f t="shared" si="273"/>
        <v>369905.24801999936</v>
      </c>
      <c r="E98" s="11">
        <f t="shared" si="273"/>
        <v>18673.271280000008</v>
      </c>
      <c r="F98" s="11">
        <f t="shared" si="273"/>
        <v>89710.739889999968</v>
      </c>
      <c r="G98" s="11">
        <f>SUM(G99:G101)</f>
        <v>50809.224999999482</v>
      </c>
      <c r="H98" s="11">
        <f t="shared" ref="H98:I98" si="274">SUM(H99:H101)</f>
        <v>37283.545369999483</v>
      </c>
      <c r="I98" s="11">
        <f t="shared" si="274"/>
        <v>3196.2651900000001</v>
      </c>
      <c r="J98" s="11">
        <f t="shared" ref="J98" si="275">SUM(J99:J101)</f>
        <v>10329.414440000002</v>
      </c>
      <c r="K98" s="11">
        <f t="shared" ref="K98:L98" si="276">SUM(K99:K101)</f>
        <v>371190.59470999986</v>
      </c>
      <c r="L98" s="11">
        <f t="shared" si="276"/>
        <v>285836.4700899999</v>
      </c>
      <c r="M98" s="11">
        <f t="shared" ref="M98" si="277">SUM(M99:M101)</f>
        <v>14147.218080000006</v>
      </c>
      <c r="N98" s="11">
        <f t="shared" ref="N98" si="278">SUM(N99:N101)</f>
        <v>71206.906539999953</v>
      </c>
      <c r="O98" s="11">
        <f t="shared" ref="O98" si="279">SUM(O99:O101)</f>
        <v>18912.806349999973</v>
      </c>
      <c r="P98" s="11">
        <f t="shared" ref="P98:Q98" si="280">SUM(P99:P101)</f>
        <v>15855.354519999973</v>
      </c>
      <c r="Q98" s="11">
        <f t="shared" si="280"/>
        <v>260.93254000000002</v>
      </c>
      <c r="R98" s="11">
        <f t="shared" ref="R98" si="281">SUM(R99:R101)</f>
        <v>2796.5192899999997</v>
      </c>
      <c r="S98" s="11">
        <f t="shared" ref="S98" si="282">SUM(S99:S101)</f>
        <v>34409.394250000027</v>
      </c>
      <c r="T98" s="11">
        <f t="shared" ref="T98" si="283">SUM(T99:T101)</f>
        <v>28167.174140000021</v>
      </c>
      <c r="U98" s="11">
        <f t="shared" ref="U98:V98" si="284">SUM(U99:U101)</f>
        <v>939.94682000000012</v>
      </c>
      <c r="V98" s="11">
        <f t="shared" si="284"/>
        <v>5302.2732900000001</v>
      </c>
      <c r="Y98" s="21"/>
      <c r="Z98" s="21"/>
      <c r="AA98" s="21"/>
      <c r="AB98" s="21"/>
    </row>
    <row r="99" spans="1:28" ht="24" x14ac:dyDescent="0.2">
      <c r="A99" s="5">
        <v>45</v>
      </c>
      <c r="B99" s="4" t="s">
        <v>96</v>
      </c>
      <c r="C99" s="7">
        <v>44870.624899999973</v>
      </c>
      <c r="D99" s="8">
        <v>29862.797999999977</v>
      </c>
      <c r="E99" s="8">
        <v>1602.04339</v>
      </c>
      <c r="F99" s="8">
        <v>13405.783509999999</v>
      </c>
      <c r="G99" s="7">
        <v>3708.3867099999939</v>
      </c>
      <c r="H99" s="8">
        <v>1663.1709399999936</v>
      </c>
      <c r="I99" s="8">
        <v>41.762560000000008</v>
      </c>
      <c r="J99" s="8">
        <v>2003.4532100000001</v>
      </c>
      <c r="K99" s="7">
        <v>34017.237289999975</v>
      </c>
      <c r="L99" s="8">
        <v>22027.708489999975</v>
      </c>
      <c r="M99" s="8">
        <v>1344.7363399999999</v>
      </c>
      <c r="N99" s="8">
        <v>10644.792460000001</v>
      </c>
      <c r="O99" s="7">
        <v>2449.3979100000101</v>
      </c>
      <c r="P99" s="8">
        <v>2130.7931400000102</v>
      </c>
      <c r="Q99" s="8">
        <v>55.826329999999999</v>
      </c>
      <c r="R99" s="8">
        <v>262.77844000000005</v>
      </c>
      <c r="S99" s="7">
        <v>4332.7656299999999</v>
      </c>
      <c r="T99" s="8">
        <v>3678.9116899999999</v>
      </c>
      <c r="U99" s="8">
        <v>159.58772000000005</v>
      </c>
      <c r="V99" s="8">
        <v>494.26621999999992</v>
      </c>
      <c r="Y99" s="21"/>
      <c r="Z99" s="21"/>
      <c r="AA99" s="21"/>
      <c r="AB99" s="21"/>
    </row>
    <row r="100" spans="1:28" x14ac:dyDescent="0.2">
      <c r="A100" s="5">
        <v>46</v>
      </c>
      <c r="B100" s="4" t="s">
        <v>97</v>
      </c>
      <c r="C100" s="7">
        <v>344027.77853999933</v>
      </c>
      <c r="D100" s="8">
        <v>271398.24980999943</v>
      </c>
      <c r="E100" s="8">
        <v>11458.718500000006</v>
      </c>
      <c r="F100" s="8">
        <v>61170.810229999966</v>
      </c>
      <c r="G100" s="7">
        <v>42519.480989999502</v>
      </c>
      <c r="H100" s="8">
        <v>33420.5091399995</v>
      </c>
      <c r="I100" s="8">
        <v>1128.27774</v>
      </c>
      <c r="J100" s="8">
        <v>7970.6941100000022</v>
      </c>
      <c r="K100" s="7">
        <v>281746.17521999986</v>
      </c>
      <c r="L100" s="8">
        <v>221390.95206999988</v>
      </c>
      <c r="M100" s="8">
        <v>9668.1123500000067</v>
      </c>
      <c r="N100" s="8">
        <v>50687.110799999959</v>
      </c>
      <c r="O100" s="7">
        <v>7225.7666899999658</v>
      </c>
      <c r="P100" s="8">
        <v>6163.1395499999662</v>
      </c>
      <c r="Q100" s="8">
        <v>128.49737999999999</v>
      </c>
      <c r="R100" s="8">
        <v>934.12975999999992</v>
      </c>
      <c r="S100" s="7">
        <v>11346.71985000002</v>
      </c>
      <c r="T100" s="8">
        <v>9384.3287800000198</v>
      </c>
      <c r="U100" s="8">
        <v>417.8904</v>
      </c>
      <c r="V100" s="8">
        <v>1544.5006699999999</v>
      </c>
      <c r="Y100" s="21"/>
      <c r="Z100" s="21"/>
      <c r="AA100" s="21"/>
      <c r="AB100" s="21"/>
    </row>
    <row r="101" spans="1:28" x14ac:dyDescent="0.2">
      <c r="A101" s="5">
        <v>47</v>
      </c>
      <c r="B101" s="4" t="s">
        <v>98</v>
      </c>
      <c r="C101" s="7">
        <v>89390.855750000002</v>
      </c>
      <c r="D101" s="8">
        <v>68644.20021000001</v>
      </c>
      <c r="E101" s="8">
        <v>5612.5093900000002</v>
      </c>
      <c r="F101" s="8">
        <v>15134.146149999993</v>
      </c>
      <c r="G101" s="7">
        <v>4581.3572999999851</v>
      </c>
      <c r="H101" s="8">
        <v>2199.8652899999856</v>
      </c>
      <c r="I101" s="8">
        <v>2026.22489</v>
      </c>
      <c r="J101" s="8">
        <v>355.26711999999998</v>
      </c>
      <c r="K101" s="7">
        <v>55427.18220000001</v>
      </c>
      <c r="L101" s="8">
        <v>42417.80953000002</v>
      </c>
      <c r="M101" s="8">
        <v>3134.3693899999994</v>
      </c>
      <c r="N101" s="8">
        <v>9875.0032799999917</v>
      </c>
      <c r="O101" s="7">
        <v>9237.641749999997</v>
      </c>
      <c r="P101" s="8">
        <v>7561.4218299999975</v>
      </c>
      <c r="Q101" s="8">
        <v>76.608830000000012</v>
      </c>
      <c r="R101" s="8">
        <v>1599.6110899999999</v>
      </c>
      <c r="S101" s="7">
        <v>18729.908770000005</v>
      </c>
      <c r="T101" s="8">
        <v>15103.933670000002</v>
      </c>
      <c r="U101" s="8">
        <v>362.46870000000013</v>
      </c>
      <c r="V101" s="8">
        <v>3263.5064000000002</v>
      </c>
      <c r="Y101" s="21"/>
      <c r="Z101" s="21"/>
      <c r="AA101" s="21"/>
      <c r="AB101" s="21"/>
    </row>
    <row r="102" spans="1:28" ht="12.75" customHeight="1" x14ac:dyDescent="0.2">
      <c r="A102" s="34" t="s">
        <v>99</v>
      </c>
      <c r="B102" s="34"/>
      <c r="C102" s="11">
        <f t="shared" ref="C102:F102" si="285">SUM(C103:C107)</f>
        <v>10799.516320000001</v>
      </c>
      <c r="D102" s="11">
        <f t="shared" si="285"/>
        <v>4546.3033400000004</v>
      </c>
      <c r="E102" s="11">
        <f t="shared" si="285"/>
        <v>1106.79916</v>
      </c>
      <c r="F102" s="11">
        <f t="shared" si="285"/>
        <v>5146.4138199999998</v>
      </c>
      <c r="G102" s="11">
        <f>SUM(G103:G107)</f>
        <v>294.54662000000002</v>
      </c>
      <c r="H102" s="11">
        <f t="shared" ref="H102:I102" si="286">SUM(H103:H107)</f>
        <v>151.65579000000002</v>
      </c>
      <c r="I102" s="11">
        <f t="shared" si="286"/>
        <v>96.678779999999989</v>
      </c>
      <c r="J102" s="11">
        <f t="shared" ref="J102" si="287">SUM(J103:J107)</f>
        <v>46.212049999999998</v>
      </c>
      <c r="K102" s="11">
        <f t="shared" ref="K102:L102" si="288">SUM(K103:K107)</f>
        <v>4422.7826400000004</v>
      </c>
      <c r="L102" s="11">
        <f t="shared" si="288"/>
        <v>2079.2563300000002</v>
      </c>
      <c r="M102" s="11">
        <f t="shared" ref="M102" si="289">SUM(M103:M107)</f>
        <v>197.00585999999998</v>
      </c>
      <c r="N102" s="11">
        <f t="shared" ref="N102" si="290">SUM(N103:N107)</f>
        <v>2146.52045</v>
      </c>
      <c r="O102" s="11">
        <f t="shared" ref="O102" si="291">SUM(O103:O107)</f>
        <v>2635.1950000000006</v>
      </c>
      <c r="P102" s="11">
        <f t="shared" ref="P102:Q102" si="292">SUM(P103:P107)</f>
        <v>1326.7265900000004</v>
      </c>
      <c r="Q102" s="11">
        <f t="shared" si="292"/>
        <v>270.58014000000003</v>
      </c>
      <c r="R102" s="11">
        <f t="shared" ref="R102" si="293">SUM(R103:R107)</f>
        <v>1037.8882699999999</v>
      </c>
      <c r="S102" s="11">
        <f t="shared" ref="S102" si="294">SUM(S103:S107)</f>
        <v>3430.5337399999999</v>
      </c>
      <c r="T102" s="11">
        <f t="shared" ref="T102" si="295">SUM(T103:T107)</f>
        <v>972.82070999999996</v>
      </c>
      <c r="U102" s="11">
        <f t="shared" ref="U102:V102" si="296">SUM(U103:U107)</f>
        <v>541.91999999999996</v>
      </c>
      <c r="V102" s="11">
        <f t="shared" si="296"/>
        <v>1915.7930299999998</v>
      </c>
      <c r="Y102" s="21"/>
      <c r="Z102" s="21"/>
      <c r="AA102" s="21"/>
      <c r="AB102" s="21"/>
    </row>
    <row r="103" spans="1:28" x14ac:dyDescent="0.2">
      <c r="A103" s="5">
        <v>26</v>
      </c>
      <c r="B103" s="4" t="s">
        <v>126</v>
      </c>
      <c r="C103" s="7">
        <v>1175.9096300000001</v>
      </c>
      <c r="D103" s="8">
        <v>704.58313999999996</v>
      </c>
      <c r="E103" s="8">
        <v>249.39428000000001</v>
      </c>
      <c r="F103" s="8">
        <v>221.93221000000003</v>
      </c>
      <c r="G103" s="7">
        <v>105.16735</v>
      </c>
      <c r="H103" s="8">
        <v>37.496740000000003</v>
      </c>
      <c r="I103" s="8">
        <v>67.670609999999996</v>
      </c>
      <c r="J103" s="8"/>
      <c r="K103" s="7">
        <v>391.89877999999999</v>
      </c>
      <c r="L103" s="8">
        <v>277.60624000000001</v>
      </c>
      <c r="M103" s="8">
        <v>43.85013</v>
      </c>
      <c r="N103" s="8">
        <v>70.44241000000001</v>
      </c>
      <c r="O103" s="7">
        <v>258.72752000000003</v>
      </c>
      <c r="P103" s="8">
        <v>161.90272000000004</v>
      </c>
      <c r="Q103" s="8">
        <v>43.914170000000006</v>
      </c>
      <c r="R103" s="8">
        <v>52.910629999999998</v>
      </c>
      <c r="S103" s="7">
        <v>420.05395999999996</v>
      </c>
      <c r="T103" s="8">
        <v>227.51541999999998</v>
      </c>
      <c r="U103" s="8">
        <v>93.959370000000007</v>
      </c>
      <c r="V103" s="8">
        <v>98.579170000000019</v>
      </c>
      <c r="Y103" s="21"/>
      <c r="Z103" s="21"/>
      <c r="AA103" s="21"/>
      <c r="AB103" s="21"/>
    </row>
    <row r="104" spans="1:28" x14ac:dyDescent="0.2">
      <c r="A104" s="5">
        <v>27</v>
      </c>
      <c r="B104" s="4" t="s">
        <v>127</v>
      </c>
      <c r="C104" s="7">
        <v>898.94691000000012</v>
      </c>
      <c r="D104" s="8">
        <v>387.09203000000002</v>
      </c>
      <c r="E104" s="8">
        <v>473.26407999999998</v>
      </c>
      <c r="F104" s="8">
        <v>38.590800000000002</v>
      </c>
      <c r="G104" s="7">
        <v>31.670810000000003</v>
      </c>
      <c r="H104" s="8">
        <v>17.188480000000006</v>
      </c>
      <c r="I104" s="8"/>
      <c r="J104" s="8">
        <v>14.482329999999999</v>
      </c>
      <c r="K104" s="7">
        <v>325.99141999999995</v>
      </c>
      <c r="L104" s="8">
        <v>219.19625999999997</v>
      </c>
      <c r="M104" s="8">
        <v>82.686689999999999</v>
      </c>
      <c r="N104" s="8">
        <v>24.108470000000001</v>
      </c>
      <c r="O104" s="7">
        <v>258.09781000000009</v>
      </c>
      <c r="P104" s="8">
        <v>76.153960000000041</v>
      </c>
      <c r="Q104" s="8">
        <v>181.94385000000003</v>
      </c>
      <c r="R104" s="8"/>
      <c r="S104" s="7">
        <v>273.40814</v>
      </c>
      <c r="T104" s="8">
        <v>65.388979999999975</v>
      </c>
      <c r="U104" s="8">
        <v>208.01916</v>
      </c>
      <c r="V104" s="8"/>
      <c r="Y104" s="21"/>
      <c r="Z104" s="21"/>
      <c r="AA104" s="21"/>
      <c r="AB104" s="21"/>
    </row>
    <row r="105" spans="1:28" ht="24" x14ac:dyDescent="0.2">
      <c r="A105" s="5">
        <v>28</v>
      </c>
      <c r="B105" s="4" t="s">
        <v>128</v>
      </c>
      <c r="C105" s="7">
        <v>1944.9136999999998</v>
      </c>
      <c r="D105" s="8">
        <v>1585.5943199999997</v>
      </c>
      <c r="E105" s="8">
        <v>176.80499</v>
      </c>
      <c r="F105" s="8">
        <v>182.51439000000005</v>
      </c>
      <c r="G105" s="7">
        <v>123.79212000000001</v>
      </c>
      <c r="H105" s="8">
        <v>63.054230000000011</v>
      </c>
      <c r="I105" s="8">
        <v>29.00817</v>
      </c>
      <c r="J105" s="8">
        <v>31.72972</v>
      </c>
      <c r="K105" s="7">
        <v>1017.3078199999999</v>
      </c>
      <c r="L105" s="8">
        <v>852.12653999999986</v>
      </c>
      <c r="M105" s="8">
        <v>29.49605</v>
      </c>
      <c r="N105" s="8">
        <v>135.68523000000002</v>
      </c>
      <c r="O105" s="7">
        <v>425.98844000000003</v>
      </c>
      <c r="P105" s="8">
        <v>380.12524000000002</v>
      </c>
      <c r="Q105" s="8">
        <v>36.061520000000009</v>
      </c>
      <c r="R105" s="8">
        <v>9.8016799999999993</v>
      </c>
      <c r="S105" s="7">
        <v>371.81448</v>
      </c>
      <c r="T105" s="8">
        <v>284.27749000000006</v>
      </c>
      <c r="U105" s="8">
        <v>82.239249999999998</v>
      </c>
      <c r="V105" s="8">
        <v>5.2977400000000001</v>
      </c>
      <c r="Y105" s="21"/>
      <c r="Z105" s="21"/>
      <c r="AA105" s="21"/>
      <c r="AB105" s="21"/>
    </row>
    <row r="106" spans="1:28" x14ac:dyDescent="0.2">
      <c r="A106" s="5">
        <v>29</v>
      </c>
      <c r="B106" s="4" t="s">
        <v>129</v>
      </c>
      <c r="C106" s="7">
        <v>1464.0987700000001</v>
      </c>
      <c r="D106" s="8">
        <v>281.66642999999999</v>
      </c>
      <c r="E106" s="8">
        <v>50.976669999999999</v>
      </c>
      <c r="F106" s="8">
        <v>1131.4556700000001</v>
      </c>
      <c r="G106" s="7">
        <v>0.30427999999999999</v>
      </c>
      <c r="H106" s="8">
        <v>0.30427999999999999</v>
      </c>
      <c r="I106" s="8"/>
      <c r="J106" s="8"/>
      <c r="K106" s="7">
        <v>874.69338000000016</v>
      </c>
      <c r="L106" s="8">
        <v>114.10836999999998</v>
      </c>
      <c r="M106" s="8">
        <v>35.142089999999996</v>
      </c>
      <c r="N106" s="8">
        <v>725.44292000000007</v>
      </c>
      <c r="O106" s="7">
        <v>166.77690999999999</v>
      </c>
      <c r="P106" s="8">
        <v>86.366050000000001</v>
      </c>
      <c r="Q106" s="8">
        <v>5.5539899999999998</v>
      </c>
      <c r="R106" s="8">
        <v>74.856870000000001</v>
      </c>
      <c r="S106" s="7">
        <v>422.22783999999996</v>
      </c>
      <c r="T106" s="8">
        <v>80.791370000000001</v>
      </c>
      <c r="U106" s="8">
        <v>10.28059</v>
      </c>
      <c r="V106" s="8">
        <v>331.15587999999997</v>
      </c>
      <c r="Y106" s="21"/>
      <c r="Z106" s="21"/>
      <c r="AA106" s="21"/>
      <c r="AB106" s="21"/>
    </row>
    <row r="107" spans="1:28" x14ac:dyDescent="0.2">
      <c r="A107" s="5">
        <v>30</v>
      </c>
      <c r="B107" s="4" t="s">
        <v>130</v>
      </c>
      <c r="C107" s="7">
        <v>5315.6473100000003</v>
      </c>
      <c r="D107" s="8">
        <v>1587.3674200000007</v>
      </c>
      <c r="E107" s="8">
        <v>156.35914000000002</v>
      </c>
      <c r="F107" s="8">
        <v>3571.9207499999993</v>
      </c>
      <c r="G107" s="7">
        <v>33.61206</v>
      </c>
      <c r="H107" s="8">
        <v>33.61206</v>
      </c>
      <c r="I107" s="8"/>
      <c r="J107" s="8"/>
      <c r="K107" s="7">
        <v>1812.8912400000002</v>
      </c>
      <c r="L107" s="8">
        <v>616.21892000000025</v>
      </c>
      <c r="M107" s="8">
        <v>5.8308999999999997</v>
      </c>
      <c r="N107" s="8">
        <v>1190.84142</v>
      </c>
      <c r="O107" s="7">
        <v>1525.6043200000004</v>
      </c>
      <c r="P107" s="8">
        <v>622.17862000000036</v>
      </c>
      <c r="Q107" s="8">
        <v>3.1066100000000003</v>
      </c>
      <c r="R107" s="8">
        <v>900.31908999999996</v>
      </c>
      <c r="S107" s="7">
        <v>1943.0293199999999</v>
      </c>
      <c r="T107" s="8">
        <v>314.84744999999992</v>
      </c>
      <c r="U107" s="8">
        <v>147.42163000000002</v>
      </c>
      <c r="V107" s="8">
        <v>1480.7602399999998</v>
      </c>
      <c r="Y107" s="21"/>
      <c r="Z107" s="21"/>
      <c r="AA107" s="21"/>
      <c r="AB107" s="21"/>
    </row>
    <row r="108" spans="1:28" ht="12.75" customHeight="1" x14ac:dyDescent="0.2">
      <c r="A108" s="34" t="s">
        <v>105</v>
      </c>
      <c r="B108" s="34"/>
      <c r="C108" s="11">
        <f t="shared" ref="C108:F108" si="297">SUM(C109:C113)</f>
        <v>72847.989299999957</v>
      </c>
      <c r="D108" s="11">
        <f t="shared" si="297"/>
        <v>49709.24750999995</v>
      </c>
      <c r="E108" s="11">
        <f t="shared" si="297"/>
        <v>3162.2740800000001</v>
      </c>
      <c r="F108" s="11">
        <f t="shared" si="297"/>
        <v>19976.467710000004</v>
      </c>
      <c r="G108" s="11">
        <f>SUM(G109:G113)</f>
        <v>6952.4621099999995</v>
      </c>
      <c r="H108" s="11">
        <f t="shared" ref="H108:I108" si="298">SUM(H109:H113)</f>
        <v>4390.6370399999996</v>
      </c>
      <c r="I108" s="11">
        <f t="shared" si="298"/>
        <v>200.75091000000003</v>
      </c>
      <c r="J108" s="11">
        <f t="shared" ref="J108" si="299">SUM(J109:J113)</f>
        <v>2361.0741600000001</v>
      </c>
      <c r="K108" s="11">
        <f t="shared" ref="K108:L108" si="300">SUM(K109:K113)</f>
        <v>44008.769109999972</v>
      </c>
      <c r="L108" s="11">
        <f t="shared" si="300"/>
        <v>29593.469939999966</v>
      </c>
      <c r="M108" s="11">
        <f t="shared" ref="M108" si="301">SUM(M109:M113)</f>
        <v>1596.4965400000006</v>
      </c>
      <c r="N108" s="11">
        <f t="shared" ref="N108" si="302">SUM(N109:N113)</f>
        <v>12818.802630000004</v>
      </c>
      <c r="O108" s="11">
        <f t="shared" ref="O108" si="303">SUM(O109:O113)</f>
        <v>8066.1230000000005</v>
      </c>
      <c r="P108" s="11">
        <f t="shared" ref="P108:Q108" si="304">SUM(P109:P113)</f>
        <v>6005.9014100000013</v>
      </c>
      <c r="Q108" s="11">
        <f t="shared" si="304"/>
        <v>167.36931999999999</v>
      </c>
      <c r="R108" s="11">
        <f t="shared" ref="R108" si="305">SUM(R109:R113)</f>
        <v>1892.8522699999996</v>
      </c>
      <c r="S108" s="11">
        <f t="shared" ref="S108" si="306">SUM(S109:S113)</f>
        <v>13033.732759999979</v>
      </c>
      <c r="T108" s="11">
        <f t="shared" ref="T108" si="307">SUM(T109:T113)</f>
        <v>9112.5765699999793</v>
      </c>
      <c r="U108" s="11">
        <f t="shared" ref="U108:V108" si="308">SUM(U109:U113)</f>
        <v>1193.16707</v>
      </c>
      <c r="V108" s="11">
        <f t="shared" si="308"/>
        <v>2727.9891200000006</v>
      </c>
      <c r="Y108" s="21"/>
      <c r="Z108" s="21"/>
      <c r="AA108" s="21"/>
      <c r="AB108" s="21"/>
    </row>
    <row r="109" spans="1:28" x14ac:dyDescent="0.2">
      <c r="A109" s="5">
        <v>49</v>
      </c>
      <c r="B109" s="4" t="s">
        <v>100</v>
      </c>
      <c r="C109" s="7">
        <v>51469.70463999996</v>
      </c>
      <c r="D109" s="8">
        <v>34923.813169999958</v>
      </c>
      <c r="E109" s="8">
        <v>2158.0786100000005</v>
      </c>
      <c r="F109" s="8">
        <v>14387.812860000004</v>
      </c>
      <c r="G109" s="7">
        <v>4851.9442700000018</v>
      </c>
      <c r="H109" s="8">
        <v>2691.5417500000017</v>
      </c>
      <c r="I109" s="8">
        <v>115.12667000000003</v>
      </c>
      <c r="J109" s="8">
        <v>2045.27585</v>
      </c>
      <c r="K109" s="7">
        <v>30698.83747999998</v>
      </c>
      <c r="L109" s="8">
        <v>20630.295249999977</v>
      </c>
      <c r="M109" s="8">
        <v>963.59033000000045</v>
      </c>
      <c r="N109" s="8">
        <v>9104.9519000000037</v>
      </c>
      <c r="O109" s="7">
        <v>5830.1684500000001</v>
      </c>
      <c r="P109" s="8">
        <v>4450.4157300000006</v>
      </c>
      <c r="Q109" s="8">
        <v>85.998949999999979</v>
      </c>
      <c r="R109" s="8">
        <v>1293.7537699999998</v>
      </c>
      <c r="S109" s="7">
        <v>9758.2121599999809</v>
      </c>
      <c r="T109" s="8">
        <v>6829.8287399999808</v>
      </c>
      <c r="U109" s="8">
        <v>988.87242000000015</v>
      </c>
      <c r="V109" s="8">
        <v>1939.5110000000004</v>
      </c>
      <c r="Y109" s="21"/>
      <c r="Z109" s="21"/>
      <c r="AA109" s="21"/>
      <c r="AB109" s="21"/>
    </row>
    <row r="110" spans="1:28" x14ac:dyDescent="0.2">
      <c r="A110" s="5">
        <v>50</v>
      </c>
      <c r="B110" s="4" t="s">
        <v>101</v>
      </c>
      <c r="C110" s="7">
        <v>371.37526000000003</v>
      </c>
      <c r="D110" s="8">
        <v>358.97569000000004</v>
      </c>
      <c r="E110" s="8">
        <v>0.87325999999999993</v>
      </c>
      <c r="F110" s="8">
        <v>11.52631</v>
      </c>
      <c r="G110" s="7">
        <v>3.6325099999999995</v>
      </c>
      <c r="H110" s="8">
        <v>3.6325099999999995</v>
      </c>
      <c r="I110" s="8"/>
      <c r="J110" s="8"/>
      <c r="K110" s="7">
        <v>202.73532</v>
      </c>
      <c r="L110" s="8">
        <v>202.59610000000001</v>
      </c>
      <c r="M110" s="8">
        <v>0.13922000000000001</v>
      </c>
      <c r="N110" s="8"/>
      <c r="O110" s="7">
        <v>57.027480000000011</v>
      </c>
      <c r="P110" s="8">
        <v>52.510600000000011</v>
      </c>
      <c r="Q110" s="8"/>
      <c r="R110" s="8">
        <v>4.5168800000000005</v>
      </c>
      <c r="S110" s="7">
        <v>107.42525000000001</v>
      </c>
      <c r="T110" s="8">
        <v>99.695480000000018</v>
      </c>
      <c r="U110" s="8">
        <v>0.73403999999999991</v>
      </c>
      <c r="V110" s="8">
        <v>6.99573</v>
      </c>
      <c r="Y110" s="21"/>
      <c r="Z110" s="21"/>
      <c r="AA110" s="21"/>
      <c r="AB110" s="21"/>
    </row>
    <row r="111" spans="1:28" x14ac:dyDescent="0.2">
      <c r="A111" s="5">
        <v>51</v>
      </c>
      <c r="B111" s="4" t="s">
        <v>102</v>
      </c>
      <c r="C111" s="7">
        <v>1049.4420400000004</v>
      </c>
      <c r="D111" s="8">
        <v>583.04226000000006</v>
      </c>
      <c r="E111" s="8">
        <v>1.02949</v>
      </c>
      <c r="F111" s="8">
        <v>465.37028999999995</v>
      </c>
      <c r="G111" s="7">
        <v>45.402550000000005</v>
      </c>
      <c r="H111" s="8">
        <v>45.402550000000005</v>
      </c>
      <c r="I111" s="8"/>
      <c r="J111" s="8"/>
      <c r="K111" s="7">
        <v>130.75995</v>
      </c>
      <c r="L111" s="8">
        <v>130.53045</v>
      </c>
      <c r="M111" s="8">
        <v>0.22950000000000001</v>
      </c>
      <c r="N111" s="8"/>
      <c r="O111" s="7">
        <v>338.77013999999997</v>
      </c>
      <c r="P111" s="8">
        <v>122.50199000000003</v>
      </c>
      <c r="Q111" s="8">
        <v>0.24590999999999999</v>
      </c>
      <c r="R111" s="8">
        <v>216.02223999999998</v>
      </c>
      <c r="S111" s="7">
        <v>533.95549000000017</v>
      </c>
      <c r="T111" s="8">
        <v>284.05336000000011</v>
      </c>
      <c r="U111" s="8">
        <v>0.55408000000000002</v>
      </c>
      <c r="V111" s="8">
        <v>249.34805</v>
      </c>
      <c r="Y111" s="21"/>
      <c r="Z111" s="21"/>
      <c r="AA111" s="21"/>
      <c r="AB111" s="21"/>
    </row>
    <row r="112" spans="1:28" x14ac:dyDescent="0.2">
      <c r="A112" s="5">
        <v>52</v>
      </c>
      <c r="B112" s="4" t="s">
        <v>103</v>
      </c>
      <c r="C112" s="7">
        <v>18743.005989999991</v>
      </c>
      <c r="D112" s="8">
        <v>12883.154119999988</v>
      </c>
      <c r="E112" s="8">
        <v>959.07564999999988</v>
      </c>
      <c r="F112" s="8">
        <v>4900.7762200000006</v>
      </c>
      <c r="G112" s="7">
        <v>1977.0412699999979</v>
      </c>
      <c r="H112" s="8">
        <v>1627.1674599999981</v>
      </c>
      <c r="I112" s="8">
        <v>85.624239999999986</v>
      </c>
      <c r="J112" s="8">
        <v>264.24956999999995</v>
      </c>
      <c r="K112" s="7">
        <v>12209.446559999993</v>
      </c>
      <c r="L112" s="8">
        <v>8042.8796399999919</v>
      </c>
      <c r="M112" s="8">
        <v>608.55462999999986</v>
      </c>
      <c r="N112" s="8">
        <v>3558.0122900000001</v>
      </c>
      <c r="O112" s="7">
        <v>1686.6391800000008</v>
      </c>
      <c r="P112" s="8">
        <v>1237.0325300000009</v>
      </c>
      <c r="Q112" s="8">
        <v>73.172800000000009</v>
      </c>
      <c r="R112" s="8">
        <v>376.43385000000001</v>
      </c>
      <c r="S112" s="7">
        <v>2454.550949999998</v>
      </c>
      <c r="T112" s="8">
        <v>1732.1619499999983</v>
      </c>
      <c r="U112" s="8">
        <v>191.72397999999995</v>
      </c>
      <c r="V112" s="8">
        <v>530.66501999999991</v>
      </c>
      <c r="Y112" s="21"/>
      <c r="Z112" s="21"/>
      <c r="AA112" s="21"/>
      <c r="AB112" s="21"/>
    </row>
    <row r="113" spans="1:28" x14ac:dyDescent="0.2">
      <c r="A113" s="5">
        <v>53</v>
      </c>
      <c r="B113" s="4" t="s">
        <v>104</v>
      </c>
      <c r="C113" s="7">
        <v>1214.4613699999998</v>
      </c>
      <c r="D113" s="8">
        <v>960.26227000000006</v>
      </c>
      <c r="E113" s="8">
        <v>43.21707</v>
      </c>
      <c r="F113" s="8">
        <v>210.98203000000001</v>
      </c>
      <c r="G113" s="7">
        <v>74.441509999999994</v>
      </c>
      <c r="H113" s="8">
        <v>22.892770000000002</v>
      </c>
      <c r="I113" s="8"/>
      <c r="J113" s="8">
        <v>51.548739999999995</v>
      </c>
      <c r="K113" s="7">
        <v>766.98979999999983</v>
      </c>
      <c r="L113" s="8">
        <v>587.16849999999988</v>
      </c>
      <c r="M113" s="8">
        <v>23.982859999999999</v>
      </c>
      <c r="N113" s="8">
        <v>155.83843999999999</v>
      </c>
      <c r="O113" s="7">
        <v>153.51774999999998</v>
      </c>
      <c r="P113" s="8">
        <v>143.44055999999998</v>
      </c>
      <c r="Q113" s="8">
        <v>7.9516599999999995</v>
      </c>
      <c r="R113" s="8">
        <v>2.1255299999999999</v>
      </c>
      <c r="S113" s="7">
        <v>179.58891000000008</v>
      </c>
      <c r="T113" s="8">
        <v>166.83704000000009</v>
      </c>
      <c r="U113" s="8">
        <v>11.282549999999999</v>
      </c>
      <c r="V113" s="8">
        <v>1.46932</v>
      </c>
      <c r="Y113" s="21"/>
      <c r="Z113" s="21"/>
      <c r="AA113" s="21"/>
      <c r="AB113" s="21"/>
    </row>
    <row r="114" spans="1:28" ht="12.75" customHeight="1" x14ac:dyDescent="0.2">
      <c r="A114" s="34" t="s">
        <v>106</v>
      </c>
      <c r="B114" s="34"/>
      <c r="C114" s="11">
        <f t="shared" ref="C114:F114" si="309">C115</f>
        <v>1343.4906699999992</v>
      </c>
      <c r="D114" s="11">
        <f t="shared" si="309"/>
        <v>1249.8163199999995</v>
      </c>
      <c r="E114" s="11">
        <f t="shared" si="309"/>
        <v>39.220010000000009</v>
      </c>
      <c r="F114" s="11">
        <f t="shared" si="309"/>
        <v>54.454340000000002</v>
      </c>
      <c r="G114" s="11">
        <f>G115</f>
        <v>88.603979999999893</v>
      </c>
      <c r="H114" s="11">
        <f t="shared" ref="H114:I114" si="310">H115</f>
        <v>76.048089999999888</v>
      </c>
      <c r="I114" s="11">
        <f t="shared" si="310"/>
        <v>12.555889999999998</v>
      </c>
      <c r="J114" s="11">
        <f t="shared" ref="J114" si="311">J115</f>
        <v>0</v>
      </c>
      <c r="K114" s="11">
        <f t="shared" ref="K114:L114" si="312">K115</f>
        <v>688.7690699999996</v>
      </c>
      <c r="L114" s="11">
        <f t="shared" si="312"/>
        <v>622.48931999999957</v>
      </c>
      <c r="M114" s="11">
        <f t="shared" ref="M114" si="313">M115</f>
        <v>24.297050000000002</v>
      </c>
      <c r="N114" s="11">
        <f t="shared" ref="N114" si="314">N115</f>
        <v>41.982699999999994</v>
      </c>
      <c r="O114" s="11">
        <f t="shared" ref="O114" si="315">O115</f>
        <v>200.81948000000006</v>
      </c>
      <c r="P114" s="11">
        <f t="shared" ref="P114:Q114" si="316">P115</f>
        <v>197.25357000000005</v>
      </c>
      <c r="Q114" s="11">
        <f t="shared" si="316"/>
        <v>0</v>
      </c>
      <c r="R114" s="11">
        <f t="shared" ref="R114" si="317">R115</f>
        <v>3.5659099999999997</v>
      </c>
      <c r="S114" s="11">
        <f t="shared" ref="S114" si="318">S115</f>
        <v>328.54576999999978</v>
      </c>
      <c r="T114" s="11">
        <f t="shared" ref="T114" si="319">T115</f>
        <v>319.01417999999978</v>
      </c>
      <c r="U114" s="11">
        <f t="shared" ref="U114:V114" si="320">U115</f>
        <v>0.62585999999999997</v>
      </c>
      <c r="V114" s="11">
        <f t="shared" si="320"/>
        <v>8.9057300000000019</v>
      </c>
      <c r="Y114" s="21"/>
      <c r="Z114" s="21"/>
      <c r="AA114" s="21"/>
      <c r="AB114" s="21"/>
    </row>
    <row r="115" spans="1:28" ht="24" x14ac:dyDescent="0.2">
      <c r="A115" s="5">
        <v>79</v>
      </c>
      <c r="B115" s="4" t="s">
        <v>107</v>
      </c>
      <c r="C115" s="7">
        <v>1343.4906699999992</v>
      </c>
      <c r="D115" s="8">
        <v>1249.8163199999995</v>
      </c>
      <c r="E115" s="8">
        <v>39.220010000000009</v>
      </c>
      <c r="F115" s="8">
        <v>54.454340000000002</v>
      </c>
      <c r="G115" s="7">
        <v>88.603979999999893</v>
      </c>
      <c r="H115" s="8">
        <v>76.048089999999888</v>
      </c>
      <c r="I115" s="8">
        <v>12.555889999999998</v>
      </c>
      <c r="J115" s="8"/>
      <c r="K115" s="7">
        <v>688.7690699999996</v>
      </c>
      <c r="L115" s="8">
        <v>622.48931999999957</v>
      </c>
      <c r="M115" s="8">
        <v>24.297050000000002</v>
      </c>
      <c r="N115" s="8">
        <v>41.982699999999994</v>
      </c>
      <c r="O115" s="7">
        <v>200.81948000000006</v>
      </c>
      <c r="P115" s="8">
        <v>197.25357000000005</v>
      </c>
      <c r="Q115" s="8"/>
      <c r="R115" s="8">
        <v>3.5659099999999997</v>
      </c>
      <c r="S115" s="7">
        <v>328.54576999999978</v>
      </c>
      <c r="T115" s="8">
        <v>319.01417999999978</v>
      </c>
      <c r="U115" s="8">
        <v>0.62585999999999997</v>
      </c>
      <c r="V115" s="8">
        <v>8.9057300000000019</v>
      </c>
      <c r="Y115" s="21"/>
      <c r="Z115" s="21"/>
      <c r="AA115" s="21"/>
      <c r="AB115" s="21"/>
    </row>
    <row r="116" spans="1:28" ht="12.75" customHeight="1" x14ac:dyDescent="0.2">
      <c r="A116" s="34" t="s">
        <v>108</v>
      </c>
      <c r="B116" s="34"/>
      <c r="C116" s="11">
        <f t="shared" ref="C116:F116" si="321">C117+C118</f>
        <v>870.54304999999999</v>
      </c>
      <c r="D116" s="11">
        <f t="shared" si="321"/>
        <v>806.90325999999993</v>
      </c>
      <c r="E116" s="11">
        <f t="shared" si="321"/>
        <v>38.952420000000004</v>
      </c>
      <c r="F116" s="11">
        <f t="shared" si="321"/>
        <v>24.687370000000001</v>
      </c>
      <c r="G116" s="11">
        <f>G117+G118</f>
        <v>255.82561999999996</v>
      </c>
      <c r="H116" s="11">
        <f t="shared" ref="H116:I116" si="322">H117+H118</f>
        <v>245.93089999999998</v>
      </c>
      <c r="I116" s="11">
        <f t="shared" si="322"/>
        <v>9.8947199999999995</v>
      </c>
      <c r="J116" s="11">
        <f t="shared" ref="J116" si="323">J117+J118</f>
        <v>0</v>
      </c>
      <c r="K116" s="11">
        <f t="shared" ref="K116:L116" si="324">K117+K118</f>
        <v>468.05885000000001</v>
      </c>
      <c r="L116" s="11">
        <f t="shared" si="324"/>
        <v>438.13508000000002</v>
      </c>
      <c r="M116" s="11">
        <f t="shared" ref="M116" si="325">M117+M118</f>
        <v>18.558599999999998</v>
      </c>
      <c r="N116" s="11">
        <f t="shared" ref="N116" si="326">N117+N118</f>
        <v>11.365170000000001</v>
      </c>
      <c r="O116" s="11">
        <f t="shared" ref="O116" si="327">O117+O118</f>
        <v>65.714430000000021</v>
      </c>
      <c r="P116" s="11">
        <f t="shared" ref="P116:Q116" si="328">P117+P118</f>
        <v>60.226530000000025</v>
      </c>
      <c r="Q116" s="11">
        <f t="shared" si="328"/>
        <v>0</v>
      </c>
      <c r="R116" s="11">
        <f t="shared" ref="R116" si="329">R117+R118</f>
        <v>5.4878999999999998</v>
      </c>
      <c r="S116" s="11">
        <f t="shared" ref="S116" si="330">S117+S118</f>
        <v>78.534329999999983</v>
      </c>
      <c r="T116" s="11">
        <f t="shared" ref="T116" si="331">T117+T118</f>
        <v>60.200929999999985</v>
      </c>
      <c r="U116" s="11">
        <f t="shared" ref="U116:V116" si="332">U117+U118</f>
        <v>10.499099999999999</v>
      </c>
      <c r="V116" s="11">
        <f t="shared" si="332"/>
        <v>7.8342999999999998</v>
      </c>
      <c r="Y116" s="21"/>
      <c r="Z116" s="21"/>
      <c r="AA116" s="21"/>
      <c r="AB116" s="21"/>
    </row>
    <row r="117" spans="1:28" x14ac:dyDescent="0.2">
      <c r="A117" s="5">
        <v>36</v>
      </c>
      <c r="B117" s="4" t="s">
        <v>109</v>
      </c>
      <c r="C117" s="7">
        <v>272.89833000000004</v>
      </c>
      <c r="D117" s="8">
        <v>213.29754000000005</v>
      </c>
      <c r="E117" s="8">
        <v>34.913420000000002</v>
      </c>
      <c r="F117" s="8">
        <v>24.687370000000001</v>
      </c>
      <c r="G117" s="7">
        <v>21.038709999999995</v>
      </c>
      <c r="H117" s="8">
        <v>11.143989999999997</v>
      </c>
      <c r="I117" s="8">
        <v>9.8947199999999995</v>
      </c>
      <c r="J117" s="8"/>
      <c r="K117" s="7">
        <v>127.15022000000005</v>
      </c>
      <c r="L117" s="8">
        <v>99.458380000000048</v>
      </c>
      <c r="M117" s="8">
        <v>16.32667</v>
      </c>
      <c r="N117" s="8">
        <v>11.365170000000001</v>
      </c>
      <c r="O117" s="7">
        <v>48.701090000000022</v>
      </c>
      <c r="P117" s="8">
        <v>43.213190000000026</v>
      </c>
      <c r="Q117" s="8"/>
      <c r="R117" s="8">
        <v>5.4878999999999998</v>
      </c>
      <c r="S117" s="7">
        <v>75.118999999999986</v>
      </c>
      <c r="T117" s="8">
        <v>58.592669999999984</v>
      </c>
      <c r="U117" s="8">
        <v>8.692029999999999</v>
      </c>
      <c r="V117" s="8">
        <v>7.8342999999999998</v>
      </c>
      <c r="Y117" s="21"/>
      <c r="Z117" s="21"/>
      <c r="AA117" s="21"/>
      <c r="AB117" s="21"/>
    </row>
    <row r="118" spans="1:28" x14ac:dyDescent="0.2">
      <c r="A118" s="5">
        <v>37</v>
      </c>
      <c r="B118" s="4" t="s">
        <v>110</v>
      </c>
      <c r="C118" s="7">
        <v>597.64471999999989</v>
      </c>
      <c r="D118" s="8">
        <v>593.60571999999991</v>
      </c>
      <c r="E118" s="8">
        <v>4.0389999999999997</v>
      </c>
      <c r="F118" s="8">
        <v>0</v>
      </c>
      <c r="G118" s="7">
        <v>234.78690999999998</v>
      </c>
      <c r="H118" s="8">
        <v>234.78690999999998</v>
      </c>
      <c r="I118" s="8"/>
      <c r="J118" s="8"/>
      <c r="K118" s="7">
        <v>340.90862999999996</v>
      </c>
      <c r="L118" s="8">
        <v>338.67669999999998</v>
      </c>
      <c r="M118" s="8">
        <v>2.2319300000000002</v>
      </c>
      <c r="N118" s="8"/>
      <c r="O118" s="7">
        <v>17.013339999999996</v>
      </c>
      <c r="P118" s="8">
        <v>17.013339999999996</v>
      </c>
      <c r="Q118" s="8"/>
      <c r="R118" s="8"/>
      <c r="S118" s="7">
        <v>3.41533</v>
      </c>
      <c r="T118" s="8">
        <v>1.60826</v>
      </c>
      <c r="U118" s="8">
        <v>1.80707</v>
      </c>
      <c r="V118" s="8"/>
      <c r="Y118" s="21"/>
      <c r="Z118" s="21"/>
      <c r="AA118" s="21"/>
      <c r="AB118" s="21"/>
    </row>
    <row r="119" spans="1:28" ht="12.75" customHeight="1" x14ac:dyDescent="0.2">
      <c r="A119" s="34" t="s">
        <v>111</v>
      </c>
      <c r="B119" s="34"/>
      <c r="C119" s="11">
        <f t="shared" ref="C119:F119" si="333">SUM(C120:C122)</f>
        <v>1366.2177999999999</v>
      </c>
      <c r="D119" s="11">
        <f t="shared" si="333"/>
        <v>1132.61393</v>
      </c>
      <c r="E119" s="11">
        <f t="shared" si="333"/>
        <v>7.6061500000000004</v>
      </c>
      <c r="F119" s="11">
        <f t="shared" si="333"/>
        <v>225.99772000000002</v>
      </c>
      <c r="G119" s="11">
        <f>SUM(G120:G122)</f>
        <v>86.96866999999996</v>
      </c>
      <c r="H119" s="11">
        <f t="shared" ref="H119:I119" si="334">SUM(H120:H122)</f>
        <v>81.065229999999957</v>
      </c>
      <c r="I119" s="11">
        <f t="shared" si="334"/>
        <v>0</v>
      </c>
      <c r="J119" s="11">
        <f t="shared" ref="J119" si="335">SUM(J120:J122)</f>
        <v>5.9034400000000007</v>
      </c>
      <c r="K119" s="11">
        <f t="shared" ref="K119:L119" si="336">SUM(K120:K122)</f>
        <v>395.76477999999997</v>
      </c>
      <c r="L119" s="11">
        <f t="shared" si="336"/>
        <v>244.66871999999998</v>
      </c>
      <c r="M119" s="11">
        <f t="shared" ref="M119" si="337">SUM(M120:M122)</f>
        <v>7.1136800000000004</v>
      </c>
      <c r="N119" s="11">
        <f t="shared" ref="N119" si="338">SUM(N120:N122)</f>
        <v>143.98238000000001</v>
      </c>
      <c r="O119" s="11">
        <f t="shared" ref="O119" si="339">SUM(O120:O122)</f>
        <v>352.17703</v>
      </c>
      <c r="P119" s="11">
        <f t="shared" ref="P119:Q119" si="340">SUM(P120:P122)</f>
        <v>336.56311000000005</v>
      </c>
      <c r="Q119" s="11">
        <f t="shared" si="340"/>
        <v>0</v>
      </c>
      <c r="R119" s="11">
        <f t="shared" ref="R119" si="341">SUM(R120:R122)</f>
        <v>15.61392</v>
      </c>
      <c r="S119" s="11">
        <f t="shared" ref="S119" si="342">SUM(S120:S122)</f>
        <v>515.50154999999995</v>
      </c>
      <c r="T119" s="11">
        <f t="shared" ref="T119" si="343">SUM(T120:T122)</f>
        <v>454.53895999999997</v>
      </c>
      <c r="U119" s="11">
        <f t="shared" ref="U119:V119" si="344">SUM(U120:U122)</f>
        <v>0.47691</v>
      </c>
      <c r="V119" s="11">
        <f t="shared" si="344"/>
        <v>60.485680000000002</v>
      </c>
      <c r="Y119" s="21"/>
      <c r="Z119" s="21"/>
      <c r="AA119" s="21"/>
      <c r="AB119" s="21"/>
    </row>
    <row r="120" spans="1:28" ht="12.75" customHeight="1" x14ac:dyDescent="0.2">
      <c r="A120" s="5">
        <v>84</v>
      </c>
      <c r="B120" s="4" t="s">
        <v>112</v>
      </c>
      <c r="C120" s="7">
        <v>308.05058000000008</v>
      </c>
      <c r="D120" s="8">
        <v>238.52032000000008</v>
      </c>
      <c r="E120" s="8">
        <v>4.5160000000000006E-2</v>
      </c>
      <c r="F120" s="8">
        <v>69.485099999999989</v>
      </c>
      <c r="G120" s="7">
        <v>3.30233</v>
      </c>
      <c r="H120" s="8">
        <v>3.30233</v>
      </c>
      <c r="I120" s="8"/>
      <c r="J120" s="8"/>
      <c r="K120" s="7">
        <v>62.007530000000003</v>
      </c>
      <c r="L120" s="8">
        <v>28.235590000000006</v>
      </c>
      <c r="M120" s="8">
        <v>2.9600000000000001E-2</v>
      </c>
      <c r="N120" s="8">
        <v>33.742339999999999</v>
      </c>
      <c r="O120" s="7">
        <v>98.095250000000078</v>
      </c>
      <c r="P120" s="8">
        <v>94.912930000000074</v>
      </c>
      <c r="Q120" s="8"/>
      <c r="R120" s="8">
        <v>3.1823200000000003</v>
      </c>
      <c r="S120" s="7">
        <v>131.39242999999999</v>
      </c>
      <c r="T120" s="8">
        <v>98.83198999999999</v>
      </c>
      <c r="U120" s="8"/>
      <c r="V120" s="8">
        <v>32.56044</v>
      </c>
      <c r="Y120" s="21"/>
      <c r="Z120" s="21"/>
      <c r="AA120" s="21"/>
      <c r="AB120" s="21"/>
    </row>
    <row r="121" spans="1:28" x14ac:dyDescent="0.2">
      <c r="A121" s="5">
        <v>94</v>
      </c>
      <c r="B121" s="4" t="s">
        <v>113</v>
      </c>
      <c r="C121" s="7">
        <v>878.83984999999973</v>
      </c>
      <c r="D121" s="8">
        <v>871.27885999999978</v>
      </c>
      <c r="E121" s="8">
        <v>7.5609900000000003</v>
      </c>
      <c r="F121" s="8">
        <v>0</v>
      </c>
      <c r="G121" s="7">
        <v>77.509869999999964</v>
      </c>
      <c r="H121" s="8">
        <v>77.509869999999964</v>
      </c>
      <c r="I121" s="8"/>
      <c r="J121" s="8"/>
      <c r="K121" s="7">
        <v>223.47900999999999</v>
      </c>
      <c r="L121" s="8">
        <v>216.39492999999999</v>
      </c>
      <c r="M121" s="8">
        <v>7.0840800000000002</v>
      </c>
      <c r="N121" s="8"/>
      <c r="O121" s="7">
        <v>229.32845999999992</v>
      </c>
      <c r="P121" s="8">
        <v>229.32845999999992</v>
      </c>
      <c r="Q121" s="8"/>
      <c r="R121" s="8"/>
      <c r="S121" s="7">
        <v>346.01601999999991</v>
      </c>
      <c r="T121" s="8">
        <v>345.53910999999994</v>
      </c>
      <c r="U121" s="8">
        <v>0.47691</v>
      </c>
      <c r="V121" s="8"/>
      <c r="Y121" s="21"/>
      <c r="Z121" s="21"/>
      <c r="AA121" s="21"/>
      <c r="AB121" s="21"/>
    </row>
    <row r="122" spans="1:28" x14ac:dyDescent="0.2">
      <c r="A122" s="5">
        <v>99</v>
      </c>
      <c r="B122" s="4" t="s">
        <v>114</v>
      </c>
      <c r="C122" s="7">
        <v>179.32737</v>
      </c>
      <c r="D122" s="8">
        <v>22.814750000000004</v>
      </c>
      <c r="E122" s="8">
        <v>0</v>
      </c>
      <c r="F122" s="8">
        <v>156.51262000000003</v>
      </c>
      <c r="G122" s="7">
        <v>6.1564700000000006</v>
      </c>
      <c r="H122" s="8">
        <v>0.25303000000000003</v>
      </c>
      <c r="I122" s="8"/>
      <c r="J122" s="8">
        <v>5.9034400000000007</v>
      </c>
      <c r="K122" s="7">
        <v>110.27824000000001</v>
      </c>
      <c r="L122" s="8">
        <v>3.8200000000000005E-2</v>
      </c>
      <c r="M122" s="8"/>
      <c r="N122" s="8">
        <v>110.24004000000001</v>
      </c>
      <c r="O122" s="7">
        <v>24.753319999999999</v>
      </c>
      <c r="P122" s="8">
        <v>12.321719999999999</v>
      </c>
      <c r="Q122" s="8"/>
      <c r="R122" s="8">
        <v>12.4316</v>
      </c>
      <c r="S122" s="7">
        <v>38.0931</v>
      </c>
      <c r="T122" s="8">
        <v>10.167860000000001</v>
      </c>
      <c r="U122" s="8"/>
      <c r="V122" s="8">
        <v>27.925239999999999</v>
      </c>
      <c r="Y122" s="21"/>
      <c r="Z122" s="21"/>
      <c r="AA122" s="21"/>
      <c r="AB122" s="21"/>
    </row>
    <row r="123" spans="1:28" ht="12.75" customHeight="1" x14ac:dyDescent="0.2">
      <c r="A123" s="34" t="s">
        <v>115</v>
      </c>
      <c r="B123" s="34"/>
      <c r="C123" s="11">
        <f t="shared" ref="C123:F123" si="345">C124</f>
        <v>4642.1618599999993</v>
      </c>
      <c r="D123" s="11">
        <f t="shared" si="345"/>
        <v>2714.4553300000002</v>
      </c>
      <c r="E123" s="11">
        <f t="shared" si="345"/>
        <v>257.64618999999999</v>
      </c>
      <c r="F123" s="11">
        <f t="shared" si="345"/>
        <v>1670.06034</v>
      </c>
      <c r="G123" s="11">
        <f>G124</f>
        <v>137.93361999999996</v>
      </c>
      <c r="H123" s="11">
        <f t="shared" ref="H123:I123" si="346">H124</f>
        <v>111.83365999999995</v>
      </c>
      <c r="I123" s="11">
        <f t="shared" si="346"/>
        <v>19.415710000000001</v>
      </c>
      <c r="J123" s="11">
        <f t="shared" ref="J123" si="347">J124</f>
        <v>6.6842500000000005</v>
      </c>
      <c r="K123" s="11">
        <f t="shared" ref="K123:L123" si="348">K124</f>
        <v>2373.6866400000008</v>
      </c>
      <c r="L123" s="11">
        <f t="shared" si="348"/>
        <v>1289.899270000001</v>
      </c>
      <c r="M123" s="11">
        <f t="shared" ref="M123" si="349">M124</f>
        <v>147.07662999999999</v>
      </c>
      <c r="N123" s="11">
        <f t="shared" ref="N123" si="350">N124</f>
        <v>936.71073999999987</v>
      </c>
      <c r="O123" s="11">
        <f t="shared" ref="O123" si="351">O124</f>
        <v>784.92276999999933</v>
      </c>
      <c r="P123" s="11">
        <f t="shared" ref="P123:Q123" si="352">P124</f>
        <v>511.47400999999934</v>
      </c>
      <c r="Q123" s="11">
        <f t="shared" si="352"/>
        <v>6.5407200000000003</v>
      </c>
      <c r="R123" s="11">
        <f t="shared" ref="R123" si="353">R124</f>
        <v>266.90804000000003</v>
      </c>
      <c r="S123" s="11">
        <f t="shared" ref="S123" si="354">S124</f>
        <v>1254.74054</v>
      </c>
      <c r="T123" s="11">
        <f t="shared" ref="T123" si="355">T124</f>
        <v>710.88873999999998</v>
      </c>
      <c r="U123" s="11">
        <f t="shared" ref="U123:V123" si="356">U124</f>
        <v>84.09465000000003</v>
      </c>
      <c r="V123" s="11">
        <f t="shared" si="356"/>
        <v>459.75715000000002</v>
      </c>
      <c r="Y123" s="21"/>
      <c r="Z123" s="21"/>
      <c r="AA123" s="21"/>
      <c r="AB123" s="21"/>
    </row>
    <row r="124" spans="1:28" x14ac:dyDescent="0.2">
      <c r="A124" s="5">
        <v>55</v>
      </c>
      <c r="B124" s="4" t="s">
        <v>116</v>
      </c>
      <c r="C124" s="7">
        <v>4642.1618599999993</v>
      </c>
      <c r="D124" s="8">
        <v>2714.4553300000002</v>
      </c>
      <c r="E124" s="8">
        <v>257.64618999999999</v>
      </c>
      <c r="F124" s="8">
        <v>1670.06034</v>
      </c>
      <c r="G124" s="7">
        <v>137.93361999999996</v>
      </c>
      <c r="H124" s="8">
        <v>111.83365999999995</v>
      </c>
      <c r="I124" s="8">
        <v>19.415710000000001</v>
      </c>
      <c r="J124" s="8">
        <v>6.6842500000000005</v>
      </c>
      <c r="K124" s="7">
        <v>2373.6866400000008</v>
      </c>
      <c r="L124" s="8">
        <v>1289.899270000001</v>
      </c>
      <c r="M124" s="8">
        <v>147.07662999999999</v>
      </c>
      <c r="N124" s="8">
        <v>936.71073999999987</v>
      </c>
      <c r="O124" s="7">
        <v>784.92276999999933</v>
      </c>
      <c r="P124" s="8">
        <v>511.47400999999934</v>
      </c>
      <c r="Q124" s="8">
        <v>6.5407200000000003</v>
      </c>
      <c r="R124" s="8">
        <v>266.90804000000003</v>
      </c>
      <c r="S124" s="7">
        <v>1254.74054</v>
      </c>
      <c r="T124" s="8">
        <v>710.88873999999998</v>
      </c>
      <c r="U124" s="8">
        <v>84.09465000000003</v>
      </c>
      <c r="V124" s="8">
        <v>459.75715000000002</v>
      </c>
      <c r="Y124" s="21"/>
      <c r="Z124" s="21"/>
      <c r="AA124" s="21"/>
      <c r="AB124" s="21"/>
    </row>
  </sheetData>
  <autoFilter ref="A3:B124"/>
  <mergeCells count="50">
    <mergeCell ref="A114:B114"/>
    <mergeCell ref="A116:B116"/>
    <mergeCell ref="A119:B119"/>
    <mergeCell ref="A123:B123"/>
    <mergeCell ref="A91:B91"/>
    <mergeCell ref="A94:B94"/>
    <mergeCell ref="A96:B96"/>
    <mergeCell ref="A98:B98"/>
    <mergeCell ref="A102:B102"/>
    <mergeCell ref="A108:B108"/>
    <mergeCell ref="A89:B89"/>
    <mergeCell ref="A42:B42"/>
    <mergeCell ref="A44:B44"/>
    <mergeCell ref="A48:B48"/>
    <mergeCell ref="A53:B53"/>
    <mergeCell ref="A56:B56"/>
    <mergeCell ref="A59:B59"/>
    <mergeCell ref="A61:B61"/>
    <mergeCell ref="A67:B67"/>
    <mergeCell ref="A70:B70"/>
    <mergeCell ref="A73:B73"/>
    <mergeCell ref="A75:B75"/>
    <mergeCell ref="A40:B40"/>
    <mergeCell ref="C4:C5"/>
    <mergeCell ref="D4:F4"/>
    <mergeCell ref="A6:B6"/>
    <mergeCell ref="A7:B7"/>
    <mergeCell ref="A11:B11"/>
    <mergeCell ref="A13:B13"/>
    <mergeCell ref="A17:B17"/>
    <mergeCell ref="A20:B20"/>
    <mergeCell ref="A27:B27"/>
    <mergeCell ref="A30:B30"/>
    <mergeCell ref="A34:B34"/>
    <mergeCell ref="T4:V4"/>
    <mergeCell ref="A1:V1"/>
    <mergeCell ref="A3:A5"/>
    <mergeCell ref="B3:B5"/>
    <mergeCell ref="G3:J3"/>
    <mergeCell ref="K3:N3"/>
    <mergeCell ref="O3:R3"/>
    <mergeCell ref="S3:V3"/>
    <mergeCell ref="C3:F3"/>
    <mergeCell ref="G4:G5"/>
    <mergeCell ref="H4:J4"/>
    <mergeCell ref="K4:K5"/>
    <mergeCell ref="L4:N4"/>
    <mergeCell ref="O4:O5"/>
    <mergeCell ref="P4:R4"/>
    <mergeCell ref="S4:S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0"/>
  <sheetViews>
    <sheetView showGridLines="0" workbookViewId="0">
      <pane ySplit="5" topLeftCell="A6" activePane="bottomLeft" state="frozen"/>
      <selection pane="bottomLeft" activeCell="W17" sqref="W17"/>
    </sheetView>
  </sheetViews>
  <sheetFormatPr defaultRowHeight="12.75" x14ac:dyDescent="0.2"/>
  <cols>
    <col min="2" max="2" width="64.140625" customWidth="1"/>
    <col min="3" max="3" width="10" customWidth="1"/>
    <col min="4" max="22" width="9.140625" customWidth="1"/>
  </cols>
  <sheetData>
    <row r="1" spans="1:31" ht="38.25" customHeight="1" x14ac:dyDescent="0.2">
      <c r="A1" s="29" t="s">
        <v>1294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31" ht="12.75" customHeight="1" x14ac:dyDescent="0.2">
      <c r="A2" s="38" t="s">
        <v>131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31" ht="24" customHeight="1" x14ac:dyDescent="0.2">
      <c r="A3" s="30" t="s">
        <v>132</v>
      </c>
      <c r="B3" s="32" t="s">
        <v>133</v>
      </c>
      <c r="C3" s="32" t="s">
        <v>123</v>
      </c>
      <c r="D3" s="32"/>
      <c r="E3" s="32"/>
      <c r="F3" s="32"/>
      <c r="G3" s="32" t="s">
        <v>119</v>
      </c>
      <c r="H3" s="32"/>
      <c r="I3" s="32"/>
      <c r="J3" s="32"/>
      <c r="K3" s="32" t="s">
        <v>122</v>
      </c>
      <c r="L3" s="32"/>
      <c r="M3" s="32"/>
      <c r="N3" s="32"/>
      <c r="O3" s="32" t="s">
        <v>120</v>
      </c>
      <c r="P3" s="32"/>
      <c r="Q3" s="32"/>
      <c r="R3" s="32"/>
      <c r="S3" s="32" t="s">
        <v>121</v>
      </c>
      <c r="T3" s="32"/>
      <c r="U3" s="32"/>
      <c r="V3" s="33"/>
    </row>
    <row r="4" spans="1:31" x14ac:dyDescent="0.2">
      <c r="A4" s="31"/>
      <c r="B4" s="27"/>
      <c r="C4" s="27" t="s">
        <v>0</v>
      </c>
      <c r="D4" s="27" t="s">
        <v>1</v>
      </c>
      <c r="E4" s="27"/>
      <c r="F4" s="27"/>
      <c r="G4" s="27" t="s">
        <v>0</v>
      </c>
      <c r="H4" s="27" t="s">
        <v>1</v>
      </c>
      <c r="I4" s="27"/>
      <c r="J4" s="27"/>
      <c r="K4" s="27" t="s">
        <v>0</v>
      </c>
      <c r="L4" s="27" t="s">
        <v>1</v>
      </c>
      <c r="M4" s="27"/>
      <c r="N4" s="27"/>
      <c r="O4" s="27" t="s">
        <v>0</v>
      </c>
      <c r="P4" s="27" t="s">
        <v>1</v>
      </c>
      <c r="Q4" s="27"/>
      <c r="R4" s="27"/>
      <c r="S4" s="27" t="s">
        <v>0</v>
      </c>
      <c r="T4" s="27" t="s">
        <v>1</v>
      </c>
      <c r="U4" s="27"/>
      <c r="V4" s="28"/>
    </row>
    <row r="5" spans="1:31" ht="31.5" x14ac:dyDescent="0.2">
      <c r="A5" s="31"/>
      <c r="B5" s="27"/>
      <c r="C5" s="27"/>
      <c r="D5" s="13" t="s">
        <v>2</v>
      </c>
      <c r="E5" s="13" t="s">
        <v>3</v>
      </c>
      <c r="F5" s="13" t="s">
        <v>4</v>
      </c>
      <c r="G5" s="27"/>
      <c r="H5" s="13" t="s">
        <v>2</v>
      </c>
      <c r="I5" s="13" t="s">
        <v>3</v>
      </c>
      <c r="J5" s="13" t="s">
        <v>4</v>
      </c>
      <c r="K5" s="27"/>
      <c r="L5" s="13" t="s">
        <v>2</v>
      </c>
      <c r="M5" s="13" t="s">
        <v>3</v>
      </c>
      <c r="N5" s="13" t="s">
        <v>4</v>
      </c>
      <c r="O5" s="27"/>
      <c r="P5" s="13" t="s">
        <v>2</v>
      </c>
      <c r="Q5" s="13" t="s">
        <v>3</v>
      </c>
      <c r="R5" s="13" t="s">
        <v>4</v>
      </c>
      <c r="S5" s="27"/>
      <c r="T5" s="13" t="s">
        <v>2</v>
      </c>
      <c r="U5" s="13" t="s">
        <v>3</v>
      </c>
      <c r="V5" s="14" t="s">
        <v>4</v>
      </c>
    </row>
    <row r="6" spans="1:31" x14ac:dyDescent="0.2">
      <c r="A6" s="35" t="s">
        <v>5</v>
      </c>
      <c r="B6" s="36"/>
      <c r="C6" s="15">
        <v>1334820.1846399999</v>
      </c>
      <c r="D6" s="16">
        <v>952730.84484999999</v>
      </c>
      <c r="E6" s="16">
        <v>52131.329790000003</v>
      </c>
      <c r="F6" s="16">
        <v>329958.01</v>
      </c>
      <c r="G6" s="15">
        <v>111825.77</v>
      </c>
      <c r="H6" s="16">
        <v>75198.12</v>
      </c>
      <c r="I6" s="16">
        <v>7100.66</v>
      </c>
      <c r="J6" s="16">
        <v>29527</v>
      </c>
      <c r="K6" s="15">
        <v>717516.37463999994</v>
      </c>
      <c r="L6" s="16">
        <v>497861.98485000001</v>
      </c>
      <c r="M6" s="16">
        <v>30751.84979</v>
      </c>
      <c r="N6" s="16">
        <v>188902.54</v>
      </c>
      <c r="O6" s="15">
        <v>325973.46999999997</v>
      </c>
      <c r="P6" s="16">
        <v>253221.93</v>
      </c>
      <c r="Q6" s="16">
        <v>5542.36</v>
      </c>
      <c r="R6" s="16">
        <v>67209.179999999993</v>
      </c>
      <c r="S6" s="15">
        <v>157082.92000000001</v>
      </c>
      <c r="T6" s="16">
        <v>110785.21</v>
      </c>
      <c r="U6" s="16">
        <v>8512.4599999999991</v>
      </c>
      <c r="V6" s="17">
        <v>37785.25</v>
      </c>
    </row>
    <row r="7" spans="1:31" x14ac:dyDescent="0.2">
      <c r="A7" s="24" t="s">
        <v>134</v>
      </c>
      <c r="B7" s="25" t="s">
        <v>135</v>
      </c>
      <c r="C7" s="22">
        <v>4029.0033000000003</v>
      </c>
      <c r="D7" s="22">
        <v>2150.9384</v>
      </c>
      <c r="E7" s="22">
        <v>494.35664000000014</v>
      </c>
      <c r="F7" s="22">
        <v>1383.7082600000001</v>
      </c>
      <c r="G7" s="22">
        <v>163.04769000000005</v>
      </c>
      <c r="H7" s="22">
        <v>119.59441000000002</v>
      </c>
      <c r="I7" s="22">
        <v>24.892330000000005</v>
      </c>
      <c r="J7" s="22">
        <v>18.560949999999998</v>
      </c>
      <c r="K7" s="22">
        <v>2764.0541800000001</v>
      </c>
      <c r="L7" s="22">
        <v>1557.3813199999997</v>
      </c>
      <c r="M7" s="22">
        <v>382.8040400000001</v>
      </c>
      <c r="N7" s="22">
        <v>823.86882000000014</v>
      </c>
      <c r="O7" s="22">
        <v>401.63787000000031</v>
      </c>
      <c r="P7" s="22">
        <v>246.85449000000034</v>
      </c>
      <c r="Q7" s="22">
        <v>17.25506</v>
      </c>
      <c r="R7" s="22">
        <v>137.52831999999998</v>
      </c>
      <c r="S7" s="22">
        <v>674.60672999999997</v>
      </c>
      <c r="T7" s="22">
        <v>201.45135000000002</v>
      </c>
      <c r="U7" s="22">
        <v>69.405210000000011</v>
      </c>
      <c r="V7" s="22">
        <v>403.75016999999991</v>
      </c>
      <c r="AB7" s="21"/>
      <c r="AC7" s="21"/>
      <c r="AD7" s="21"/>
      <c r="AE7" s="21"/>
    </row>
    <row r="8" spans="1:31" x14ac:dyDescent="0.2">
      <c r="A8" s="24" t="s">
        <v>136</v>
      </c>
      <c r="B8" s="25" t="s">
        <v>137</v>
      </c>
      <c r="C8" s="22">
        <v>0.20543</v>
      </c>
      <c r="D8" s="22">
        <v>0.20543</v>
      </c>
      <c r="E8" s="22"/>
      <c r="F8" s="22"/>
      <c r="G8" s="22">
        <v>6.9089999999999999E-2</v>
      </c>
      <c r="H8" s="22">
        <v>6.9089999999999999E-2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>
        <v>0.13634000000000002</v>
      </c>
      <c r="T8" s="22">
        <v>0.13634000000000002</v>
      </c>
      <c r="U8" s="22"/>
      <c r="V8" s="22"/>
      <c r="AB8" s="21"/>
      <c r="AC8" s="21"/>
      <c r="AD8" s="21"/>
      <c r="AE8" s="21"/>
    </row>
    <row r="9" spans="1:31" x14ac:dyDescent="0.2">
      <c r="A9" s="24" t="s">
        <v>138</v>
      </c>
      <c r="B9" s="25" t="s">
        <v>139</v>
      </c>
      <c r="C9" s="22">
        <v>1327.8420299999996</v>
      </c>
      <c r="D9" s="22">
        <v>784.66989999999964</v>
      </c>
      <c r="E9" s="22">
        <v>256.05937</v>
      </c>
      <c r="F9" s="22">
        <v>287.11276000000004</v>
      </c>
      <c r="G9" s="22">
        <v>56.418259999999997</v>
      </c>
      <c r="H9" s="22">
        <v>6.0683999999999969</v>
      </c>
      <c r="I9" s="22">
        <v>3.4168400000000001</v>
      </c>
      <c r="J9" s="22">
        <v>46.933019999999999</v>
      </c>
      <c r="K9" s="22">
        <v>669.97256000000004</v>
      </c>
      <c r="L9" s="22">
        <v>302.60035000000005</v>
      </c>
      <c r="M9" s="22">
        <v>193.69196999999997</v>
      </c>
      <c r="N9" s="22">
        <v>173.68024</v>
      </c>
      <c r="O9" s="22">
        <v>216.26315999999986</v>
      </c>
      <c r="P9" s="22">
        <v>186.87915999999984</v>
      </c>
      <c r="Q9" s="22">
        <v>15.177420000000003</v>
      </c>
      <c r="R9" s="22">
        <v>14.206580000000001</v>
      </c>
      <c r="S9" s="22">
        <v>357.66999999999979</v>
      </c>
      <c r="T9" s="22">
        <v>287.50121999999976</v>
      </c>
      <c r="U9" s="22">
        <v>43.773140000000005</v>
      </c>
      <c r="V9" s="22">
        <v>26.39564</v>
      </c>
      <c r="AB9" s="21"/>
      <c r="AC9" s="21"/>
      <c r="AD9" s="21"/>
      <c r="AE9" s="21"/>
    </row>
    <row r="10" spans="1:31" x14ac:dyDescent="0.2">
      <c r="A10" s="24" t="s">
        <v>140</v>
      </c>
      <c r="B10" s="25" t="s">
        <v>141</v>
      </c>
      <c r="C10" s="22">
        <v>281.97982999999999</v>
      </c>
      <c r="D10" s="22">
        <v>152.91612000000001</v>
      </c>
      <c r="E10" s="22">
        <v>38.898540000000011</v>
      </c>
      <c r="F10" s="22">
        <v>90.165170000000003</v>
      </c>
      <c r="G10" s="22">
        <v>1.6961400000000004</v>
      </c>
      <c r="H10" s="22">
        <v>1.6961400000000004</v>
      </c>
      <c r="I10" s="22"/>
      <c r="J10" s="22"/>
      <c r="K10" s="22">
        <v>95.059840000000008</v>
      </c>
      <c r="L10" s="22">
        <v>40.355039999999995</v>
      </c>
      <c r="M10" s="22">
        <v>33.808710000000005</v>
      </c>
      <c r="N10" s="22">
        <v>20.896090000000001</v>
      </c>
      <c r="O10" s="22">
        <v>71.334320000000005</v>
      </c>
      <c r="P10" s="22">
        <v>48.764230000000012</v>
      </c>
      <c r="Q10" s="22">
        <v>1.4595799999999999</v>
      </c>
      <c r="R10" s="22">
        <v>21.110509999999998</v>
      </c>
      <c r="S10" s="22">
        <v>113.01351999999999</v>
      </c>
      <c r="T10" s="22">
        <v>61.368859999999977</v>
      </c>
      <c r="U10" s="22">
        <v>3.6302500000000002</v>
      </c>
      <c r="V10" s="22">
        <v>48.014410000000005</v>
      </c>
      <c r="AB10" s="21"/>
      <c r="AC10" s="21"/>
      <c r="AD10" s="21"/>
      <c r="AE10" s="21"/>
    </row>
    <row r="11" spans="1:31" x14ac:dyDescent="0.2">
      <c r="A11" s="24" t="s">
        <v>142</v>
      </c>
      <c r="B11" s="25" t="s">
        <v>143</v>
      </c>
      <c r="C11" s="22">
        <v>1.66662</v>
      </c>
      <c r="D11" s="22">
        <v>1.66662</v>
      </c>
      <c r="E11" s="22"/>
      <c r="F11" s="22"/>
      <c r="G11" s="22">
        <v>0.12461</v>
      </c>
      <c r="H11" s="22">
        <v>0.12461</v>
      </c>
      <c r="I11" s="22"/>
      <c r="J11" s="22"/>
      <c r="K11" s="22">
        <v>0.12821000000000002</v>
      </c>
      <c r="L11" s="22">
        <v>0.12821000000000002</v>
      </c>
      <c r="M11" s="22"/>
      <c r="N11" s="22"/>
      <c r="O11" s="22">
        <v>0.86170000000000002</v>
      </c>
      <c r="P11" s="22">
        <v>0.86170000000000002</v>
      </c>
      <c r="Q11" s="22"/>
      <c r="R11" s="22"/>
      <c r="S11" s="22">
        <v>0.55209999999999992</v>
      </c>
      <c r="T11" s="22">
        <v>0.55209999999999992</v>
      </c>
      <c r="U11" s="22"/>
      <c r="V11" s="22"/>
      <c r="AB11" s="21"/>
      <c r="AC11" s="21"/>
      <c r="AD11" s="21"/>
      <c r="AE11" s="21"/>
    </row>
    <row r="12" spans="1:31" x14ac:dyDescent="0.2">
      <c r="A12" s="24" t="s">
        <v>144</v>
      </c>
      <c r="B12" s="25" t="s">
        <v>145</v>
      </c>
      <c r="C12" s="22">
        <v>0.14232</v>
      </c>
      <c r="D12" s="22">
        <v>0.14232</v>
      </c>
      <c r="E12" s="22"/>
      <c r="F12" s="22"/>
      <c r="G12" s="22">
        <v>5.57E-2</v>
      </c>
      <c r="H12" s="22">
        <v>5.57E-2</v>
      </c>
      <c r="I12" s="22"/>
      <c r="J12" s="22"/>
      <c r="K12" s="22"/>
      <c r="L12" s="22"/>
      <c r="M12" s="22"/>
      <c r="N12" s="22"/>
      <c r="O12" s="22">
        <v>3.134E-2</v>
      </c>
      <c r="P12" s="22">
        <v>3.134E-2</v>
      </c>
      <c r="Q12" s="22"/>
      <c r="R12" s="22"/>
      <c r="S12" s="22">
        <v>5.5280000000000003E-2</v>
      </c>
      <c r="T12" s="22">
        <v>5.5280000000000003E-2</v>
      </c>
      <c r="U12" s="22"/>
      <c r="V12" s="22"/>
      <c r="AB12" s="21"/>
      <c r="AC12" s="21"/>
      <c r="AD12" s="21"/>
      <c r="AE12" s="21"/>
    </row>
    <row r="13" spans="1:31" x14ac:dyDescent="0.2">
      <c r="A13" s="24" t="s">
        <v>146</v>
      </c>
      <c r="B13" s="25" t="s">
        <v>147</v>
      </c>
      <c r="C13" s="22">
        <v>37.009400000000007</v>
      </c>
      <c r="D13" s="22">
        <v>37.009400000000007</v>
      </c>
      <c r="E13" s="22"/>
      <c r="F13" s="22"/>
      <c r="G13" s="22">
        <v>0.23859000000000002</v>
      </c>
      <c r="H13" s="22">
        <v>0.23859000000000002</v>
      </c>
      <c r="I13" s="22"/>
      <c r="J13" s="22"/>
      <c r="K13" s="22">
        <v>17.741650000000003</v>
      </c>
      <c r="L13" s="22">
        <v>17.741650000000003</v>
      </c>
      <c r="M13" s="22"/>
      <c r="N13" s="22"/>
      <c r="O13" s="22">
        <v>6.7999700000000018</v>
      </c>
      <c r="P13" s="22">
        <v>6.7999700000000018</v>
      </c>
      <c r="Q13" s="22"/>
      <c r="R13" s="22"/>
      <c r="S13" s="22">
        <v>10.98518</v>
      </c>
      <c r="T13" s="22">
        <v>10.98518</v>
      </c>
      <c r="U13" s="22"/>
      <c r="V13" s="22"/>
      <c r="AB13" s="21"/>
      <c r="AC13" s="21"/>
      <c r="AD13" s="21"/>
      <c r="AE13" s="21"/>
    </row>
    <row r="14" spans="1:31" x14ac:dyDescent="0.2">
      <c r="A14" s="24" t="s">
        <v>148</v>
      </c>
      <c r="B14" s="25" t="s">
        <v>149</v>
      </c>
      <c r="C14" s="22">
        <v>136.26612</v>
      </c>
      <c r="D14" s="22">
        <v>115.38820000000003</v>
      </c>
      <c r="E14" s="22">
        <v>20.87792</v>
      </c>
      <c r="F14" s="22"/>
      <c r="G14" s="22">
        <v>4.6947499999999991</v>
      </c>
      <c r="H14" s="22">
        <v>4.5996299999999994</v>
      </c>
      <c r="I14" s="22">
        <v>9.512000000000001E-2</v>
      </c>
      <c r="J14" s="22"/>
      <c r="K14" s="22">
        <v>108.79746000000002</v>
      </c>
      <c r="L14" s="22">
        <v>88.351850000000013</v>
      </c>
      <c r="M14" s="22">
        <v>20.445609999999999</v>
      </c>
      <c r="N14" s="22"/>
      <c r="O14" s="22">
        <v>11.723980000000001</v>
      </c>
      <c r="P14" s="22">
        <v>11.610810000000001</v>
      </c>
      <c r="Q14" s="22">
        <v>0.11317000000000001</v>
      </c>
      <c r="R14" s="22"/>
      <c r="S14" s="22">
        <v>10.830850000000002</v>
      </c>
      <c r="T14" s="22">
        <v>10.697950000000002</v>
      </c>
      <c r="U14" s="22">
        <v>0.13290000000000002</v>
      </c>
      <c r="V14" s="22"/>
      <c r="AB14" s="21"/>
      <c r="AC14" s="21"/>
      <c r="AD14" s="21"/>
      <c r="AE14" s="21"/>
    </row>
    <row r="15" spans="1:31" x14ac:dyDescent="0.2">
      <c r="A15" s="24" t="s">
        <v>150</v>
      </c>
      <c r="B15" s="25" t="s">
        <v>151</v>
      </c>
      <c r="C15" s="22">
        <v>7.5380000000000003E-2</v>
      </c>
      <c r="D15" s="22">
        <v>7.5380000000000003E-2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>
        <v>7.5380000000000003E-2</v>
      </c>
      <c r="P15" s="22">
        <v>7.5380000000000003E-2</v>
      </c>
      <c r="Q15" s="22"/>
      <c r="R15" s="22"/>
      <c r="S15" s="22"/>
      <c r="T15" s="22"/>
      <c r="U15" s="22"/>
      <c r="V15" s="22"/>
      <c r="AB15" s="21"/>
      <c r="AC15" s="21"/>
      <c r="AD15" s="21"/>
      <c r="AE15" s="21"/>
    </row>
    <row r="16" spans="1:31" x14ac:dyDescent="0.2">
      <c r="A16" s="24" t="s">
        <v>152</v>
      </c>
      <c r="B16" s="25" t="s">
        <v>153</v>
      </c>
      <c r="C16" s="22">
        <v>0.21153</v>
      </c>
      <c r="D16" s="22">
        <v>0.21153</v>
      </c>
      <c r="E16" s="22"/>
      <c r="F16" s="22"/>
      <c r="G16" s="22"/>
      <c r="H16" s="22"/>
      <c r="I16" s="22"/>
      <c r="J16" s="22"/>
      <c r="K16" s="22">
        <v>1.9000000000000001E-4</v>
      </c>
      <c r="L16" s="22">
        <v>1.9000000000000001E-4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AB16" s="21"/>
      <c r="AC16" s="21"/>
      <c r="AD16" s="21"/>
      <c r="AE16" s="21"/>
    </row>
    <row r="17" spans="1:31" x14ac:dyDescent="0.2">
      <c r="A17" s="24" t="s">
        <v>154</v>
      </c>
      <c r="B17" s="25" t="s">
        <v>155</v>
      </c>
      <c r="C17" s="22">
        <v>136.76005999999998</v>
      </c>
      <c r="D17" s="22">
        <v>1.07115</v>
      </c>
      <c r="E17" s="22">
        <v>1.22359</v>
      </c>
      <c r="F17" s="22">
        <v>134.46531999999999</v>
      </c>
      <c r="G17" s="22">
        <v>16.700999999999997</v>
      </c>
      <c r="H17" s="22">
        <v>7.1550000000000002E-2</v>
      </c>
      <c r="I17" s="22">
        <v>0.29619999999999996</v>
      </c>
      <c r="J17" s="22">
        <v>16.33325</v>
      </c>
      <c r="K17" s="22">
        <v>80.636349999999993</v>
      </c>
      <c r="L17" s="22">
        <v>1.72E-2</v>
      </c>
      <c r="M17" s="22">
        <v>0.92738999999999994</v>
      </c>
      <c r="N17" s="22">
        <v>79.691759999999988</v>
      </c>
      <c r="O17" s="22">
        <v>15.629299999999999</v>
      </c>
      <c r="P17" s="22">
        <v>0.52342</v>
      </c>
      <c r="Q17" s="22"/>
      <c r="R17" s="22">
        <v>15.105879999999999</v>
      </c>
      <c r="S17" s="22">
        <v>23.334800000000001</v>
      </c>
      <c r="T17" s="22">
        <v>3.6999999999999999E-4</v>
      </c>
      <c r="U17" s="22"/>
      <c r="V17" s="22">
        <v>23.334430000000001</v>
      </c>
      <c r="AB17" s="21"/>
      <c r="AC17" s="21"/>
      <c r="AD17" s="21"/>
      <c r="AE17" s="21"/>
    </row>
    <row r="18" spans="1:31" x14ac:dyDescent="0.2">
      <c r="A18" s="24" t="s">
        <v>156</v>
      </c>
      <c r="B18" s="25" t="s">
        <v>157</v>
      </c>
      <c r="C18" s="22">
        <v>164.63550999999998</v>
      </c>
      <c r="D18" s="22">
        <v>153.63112999999998</v>
      </c>
      <c r="E18" s="22">
        <v>11.004379999999999</v>
      </c>
      <c r="F18" s="22"/>
      <c r="G18" s="22">
        <v>4.2009799999999986</v>
      </c>
      <c r="H18" s="22">
        <v>4.2009799999999986</v>
      </c>
      <c r="I18" s="22"/>
      <c r="J18" s="22"/>
      <c r="K18" s="22">
        <v>75.267169999999993</v>
      </c>
      <c r="L18" s="22">
        <v>67.121599999999987</v>
      </c>
      <c r="M18" s="22">
        <v>8.1455699999999993</v>
      </c>
      <c r="N18" s="22"/>
      <c r="O18" s="22">
        <v>23.136520000000001</v>
      </c>
      <c r="P18" s="22">
        <v>23.136520000000001</v>
      </c>
      <c r="Q18" s="22"/>
      <c r="R18" s="22"/>
      <c r="S18" s="22">
        <v>61.774009999999976</v>
      </c>
      <c r="T18" s="22">
        <v>58.915199999999977</v>
      </c>
      <c r="U18" s="22">
        <v>2.8588100000000001</v>
      </c>
      <c r="V18" s="22"/>
      <c r="AB18" s="21"/>
      <c r="AC18" s="21"/>
      <c r="AD18" s="21"/>
      <c r="AE18" s="21"/>
    </row>
    <row r="19" spans="1:31" x14ac:dyDescent="0.2">
      <c r="A19" s="24" t="s">
        <v>158</v>
      </c>
      <c r="B19" s="25" t="s">
        <v>159</v>
      </c>
      <c r="C19" s="22">
        <v>84.827179999999998</v>
      </c>
      <c r="D19" s="22">
        <v>44.850430000000003</v>
      </c>
      <c r="E19" s="22">
        <v>39.976750000000003</v>
      </c>
      <c r="F19" s="22"/>
      <c r="G19" s="22">
        <v>0.24238999999999999</v>
      </c>
      <c r="H19" s="22">
        <v>0.24238999999999999</v>
      </c>
      <c r="I19" s="22"/>
      <c r="J19" s="22"/>
      <c r="K19" s="22">
        <v>58.099199999999996</v>
      </c>
      <c r="L19" s="22">
        <v>18.53471</v>
      </c>
      <c r="M19" s="22">
        <v>39.564489999999999</v>
      </c>
      <c r="N19" s="22"/>
      <c r="O19" s="22">
        <v>13.15624</v>
      </c>
      <c r="P19" s="22">
        <v>13.15624</v>
      </c>
      <c r="Q19" s="22"/>
      <c r="R19" s="22"/>
      <c r="S19" s="22">
        <v>12.988239999999999</v>
      </c>
      <c r="T19" s="22">
        <v>12.575979999999999</v>
      </c>
      <c r="U19" s="22">
        <v>0.41226000000000002</v>
      </c>
      <c r="V19" s="22"/>
      <c r="AB19" s="21"/>
      <c r="AC19" s="21"/>
      <c r="AD19" s="21"/>
      <c r="AE19" s="21"/>
    </row>
    <row r="20" spans="1:31" x14ac:dyDescent="0.2">
      <c r="A20" s="24" t="s">
        <v>160</v>
      </c>
      <c r="B20" s="25" t="s">
        <v>161</v>
      </c>
      <c r="C20" s="22">
        <v>644.61595000000011</v>
      </c>
      <c r="D20" s="22">
        <v>416.7891200000002</v>
      </c>
      <c r="E20" s="22">
        <v>70.96138000000002</v>
      </c>
      <c r="F20" s="22">
        <v>156.86544999999998</v>
      </c>
      <c r="G20" s="22">
        <v>1.6667400000000008</v>
      </c>
      <c r="H20" s="22">
        <v>1.4105300000000007</v>
      </c>
      <c r="I20" s="22">
        <v>0.25620999999999999</v>
      </c>
      <c r="J20" s="22"/>
      <c r="K20" s="22">
        <v>450.7858500000001</v>
      </c>
      <c r="L20" s="22">
        <v>239.52675000000008</v>
      </c>
      <c r="M20" s="22">
        <v>61.700110000000009</v>
      </c>
      <c r="N20" s="22">
        <v>149.55898999999999</v>
      </c>
      <c r="O20" s="22">
        <v>79.734060000000113</v>
      </c>
      <c r="P20" s="22">
        <v>76.752080000000106</v>
      </c>
      <c r="Q20" s="22">
        <v>1.40706</v>
      </c>
      <c r="R20" s="22">
        <v>1.5749199999999999</v>
      </c>
      <c r="S20" s="22">
        <v>109.29216999999997</v>
      </c>
      <c r="T20" s="22">
        <v>96.092919999999978</v>
      </c>
      <c r="U20" s="22">
        <v>7.4677100000000003</v>
      </c>
      <c r="V20" s="22">
        <v>5.7315399999999999</v>
      </c>
      <c r="AB20" s="21"/>
      <c r="AC20" s="21"/>
      <c r="AD20" s="21"/>
      <c r="AE20" s="21"/>
    </row>
    <row r="21" spans="1:31" x14ac:dyDescent="0.2">
      <c r="A21" s="24" t="s">
        <v>162</v>
      </c>
      <c r="B21" s="25" t="s">
        <v>163</v>
      </c>
      <c r="C21" s="22">
        <v>95.617770000000007</v>
      </c>
      <c r="D21" s="22">
        <v>84.186720000000008</v>
      </c>
      <c r="E21" s="22">
        <v>11.431049999999999</v>
      </c>
      <c r="F21" s="22"/>
      <c r="G21" s="22">
        <v>7.3949499999999997</v>
      </c>
      <c r="H21" s="22">
        <v>1.9996700000000001</v>
      </c>
      <c r="I21" s="22">
        <v>5.3952799999999996</v>
      </c>
      <c r="J21" s="22"/>
      <c r="K21" s="22">
        <v>43.892569999999992</v>
      </c>
      <c r="L21" s="22">
        <v>37.856799999999993</v>
      </c>
      <c r="M21" s="22">
        <v>6.0357700000000003</v>
      </c>
      <c r="N21" s="22"/>
      <c r="O21" s="22">
        <v>20.05312000000001</v>
      </c>
      <c r="P21" s="22">
        <v>20.05312000000001</v>
      </c>
      <c r="Q21" s="22"/>
      <c r="R21" s="22"/>
      <c r="S21" s="22">
        <v>22.691609999999994</v>
      </c>
      <c r="T21" s="22">
        <v>22.691609999999994</v>
      </c>
      <c r="U21" s="22"/>
      <c r="V21" s="22"/>
      <c r="AB21" s="21"/>
      <c r="AC21" s="21"/>
      <c r="AD21" s="21"/>
      <c r="AE21" s="21"/>
    </row>
    <row r="22" spans="1:31" x14ac:dyDescent="0.2">
      <c r="A22" s="24" t="s">
        <v>164</v>
      </c>
      <c r="B22" s="25" t="s">
        <v>165</v>
      </c>
      <c r="C22" s="22">
        <v>42.811980000000013</v>
      </c>
      <c r="D22" s="22">
        <v>42.341590000000004</v>
      </c>
      <c r="E22" s="22"/>
      <c r="F22" s="22">
        <v>0.47039000000000009</v>
      </c>
      <c r="G22" s="22">
        <v>0.17558000000000001</v>
      </c>
      <c r="H22" s="22">
        <v>0.17558000000000001</v>
      </c>
      <c r="I22" s="22"/>
      <c r="J22" s="22"/>
      <c r="K22" s="22">
        <v>14.732810000000004</v>
      </c>
      <c r="L22" s="22">
        <v>14.639160000000004</v>
      </c>
      <c r="M22" s="22"/>
      <c r="N22" s="22">
        <v>9.3650000000000011E-2</v>
      </c>
      <c r="O22" s="22">
        <v>11.670970000000002</v>
      </c>
      <c r="P22" s="22">
        <v>11.490380000000002</v>
      </c>
      <c r="Q22" s="22"/>
      <c r="R22" s="22">
        <v>0.18059</v>
      </c>
      <c r="S22" s="22">
        <v>16.082620000000002</v>
      </c>
      <c r="T22" s="22">
        <v>15.886470000000001</v>
      </c>
      <c r="U22" s="22"/>
      <c r="V22" s="22">
        <v>0.19615000000000002</v>
      </c>
      <c r="AB22" s="21"/>
      <c r="AC22" s="21"/>
      <c r="AD22" s="21"/>
      <c r="AE22" s="21"/>
    </row>
    <row r="23" spans="1:31" x14ac:dyDescent="0.2">
      <c r="A23" s="24" t="s">
        <v>166</v>
      </c>
      <c r="B23" s="25" t="s">
        <v>167</v>
      </c>
      <c r="C23" s="22">
        <v>2.26566</v>
      </c>
      <c r="D23" s="22">
        <v>2.26566</v>
      </c>
      <c r="E23" s="22"/>
      <c r="F23" s="22"/>
      <c r="G23" s="22"/>
      <c r="H23" s="22"/>
      <c r="I23" s="22"/>
      <c r="J23" s="22"/>
      <c r="K23" s="22">
        <v>0.91679999999999995</v>
      </c>
      <c r="L23" s="22">
        <v>0.91679999999999995</v>
      </c>
      <c r="M23" s="22"/>
      <c r="N23" s="22"/>
      <c r="O23" s="22">
        <v>0.43481000000000003</v>
      </c>
      <c r="P23" s="22">
        <v>0.43481000000000003</v>
      </c>
      <c r="Q23" s="22"/>
      <c r="R23" s="22"/>
      <c r="S23" s="22">
        <v>0.91404999999999992</v>
      </c>
      <c r="T23" s="22">
        <v>0.91404999999999992</v>
      </c>
      <c r="U23" s="22"/>
      <c r="V23" s="22"/>
      <c r="AB23" s="21"/>
      <c r="AC23" s="21"/>
      <c r="AD23" s="21"/>
      <c r="AE23" s="21"/>
    </row>
    <row r="24" spans="1:31" x14ac:dyDescent="0.2">
      <c r="A24" s="24" t="s">
        <v>168</v>
      </c>
      <c r="B24" s="25" t="s">
        <v>169</v>
      </c>
      <c r="C24" s="22">
        <v>23.321109999999997</v>
      </c>
      <c r="D24" s="22">
        <v>22.378829999999997</v>
      </c>
      <c r="E24" s="22">
        <v>0.94228000000000001</v>
      </c>
      <c r="F24" s="22"/>
      <c r="G24" s="22">
        <v>1.39547</v>
      </c>
      <c r="H24" s="22">
        <v>0.84304000000000001</v>
      </c>
      <c r="I24" s="22">
        <v>0.55242999999999998</v>
      </c>
      <c r="J24" s="22"/>
      <c r="K24" s="22">
        <v>13.791600000000001</v>
      </c>
      <c r="L24" s="22">
        <v>13.791600000000001</v>
      </c>
      <c r="M24" s="22"/>
      <c r="N24" s="22"/>
      <c r="O24" s="22">
        <v>4.8463799999999981</v>
      </c>
      <c r="P24" s="22">
        <v>4.4565299999999981</v>
      </c>
      <c r="Q24" s="22">
        <v>0.38985000000000003</v>
      </c>
      <c r="R24" s="22"/>
      <c r="S24" s="22">
        <v>3.2873599999999996</v>
      </c>
      <c r="T24" s="22">
        <v>3.2873599999999996</v>
      </c>
      <c r="U24" s="22"/>
      <c r="V24" s="22"/>
      <c r="AB24" s="21"/>
      <c r="AC24" s="21"/>
      <c r="AD24" s="21"/>
      <c r="AE24" s="21"/>
    </row>
    <row r="25" spans="1:31" x14ac:dyDescent="0.2">
      <c r="A25" s="24" t="s">
        <v>170</v>
      </c>
      <c r="B25" s="25" t="s">
        <v>171</v>
      </c>
      <c r="C25" s="22">
        <v>704.64503000000013</v>
      </c>
      <c r="D25" s="22">
        <v>677.56766000000005</v>
      </c>
      <c r="E25" s="22">
        <v>27.077370000000002</v>
      </c>
      <c r="F25" s="22"/>
      <c r="G25" s="22">
        <v>0.11119999999999999</v>
      </c>
      <c r="H25" s="22">
        <v>0.11119999999999999</v>
      </c>
      <c r="I25" s="22"/>
      <c r="J25" s="22"/>
      <c r="K25" s="22">
        <v>327.48029000000008</v>
      </c>
      <c r="L25" s="22">
        <v>312.20805000000007</v>
      </c>
      <c r="M25" s="22">
        <v>15.27224</v>
      </c>
      <c r="N25" s="22"/>
      <c r="O25" s="22">
        <v>189.88227000000003</v>
      </c>
      <c r="P25" s="22">
        <v>187.22975000000002</v>
      </c>
      <c r="Q25" s="22">
        <v>2.65252</v>
      </c>
      <c r="R25" s="22"/>
      <c r="S25" s="22">
        <v>184.31923</v>
      </c>
      <c r="T25" s="22">
        <v>175.97628</v>
      </c>
      <c r="U25" s="22">
        <v>8.3429500000000001</v>
      </c>
      <c r="V25" s="22"/>
      <c r="AB25" s="21"/>
      <c r="AC25" s="21"/>
      <c r="AD25" s="21"/>
      <c r="AE25" s="21"/>
    </row>
    <row r="26" spans="1:31" x14ac:dyDescent="0.2">
      <c r="A26" s="24" t="s">
        <v>172</v>
      </c>
      <c r="B26" s="25" t="s">
        <v>173</v>
      </c>
      <c r="C26" s="22">
        <v>72.714460000000017</v>
      </c>
      <c r="D26" s="22">
        <v>70.530200000000008</v>
      </c>
      <c r="E26" s="22">
        <v>2.1842600000000001</v>
      </c>
      <c r="F26" s="22"/>
      <c r="G26" s="22">
        <v>1.3682800000000002</v>
      </c>
      <c r="H26" s="22">
        <v>1.3682800000000002</v>
      </c>
      <c r="I26" s="22"/>
      <c r="J26" s="22"/>
      <c r="K26" s="22">
        <v>49.832270000000015</v>
      </c>
      <c r="L26" s="22">
        <v>47.648010000000014</v>
      </c>
      <c r="M26" s="22">
        <v>2.1842600000000001</v>
      </c>
      <c r="N26" s="22"/>
      <c r="O26" s="22">
        <v>7.2647699999999995</v>
      </c>
      <c r="P26" s="22">
        <v>7.2647699999999995</v>
      </c>
      <c r="Q26" s="22"/>
      <c r="R26" s="22"/>
      <c r="S26" s="22">
        <v>13.93342</v>
      </c>
      <c r="T26" s="22">
        <v>13.93342</v>
      </c>
      <c r="U26" s="22"/>
      <c r="V26" s="22"/>
      <c r="AB26" s="21"/>
      <c r="AC26" s="21"/>
      <c r="AD26" s="21"/>
      <c r="AE26" s="21"/>
    </row>
    <row r="27" spans="1:31" x14ac:dyDescent="0.2">
      <c r="A27" s="24" t="s">
        <v>174</v>
      </c>
      <c r="B27" s="25" t="s">
        <v>175</v>
      </c>
      <c r="C27" s="22">
        <v>874.85670000000005</v>
      </c>
      <c r="D27" s="22">
        <v>507.16413999999997</v>
      </c>
      <c r="E27" s="22">
        <v>7.8052299999999999</v>
      </c>
      <c r="F27" s="22">
        <v>359.88733000000002</v>
      </c>
      <c r="G27" s="22">
        <v>30.280460000000009</v>
      </c>
      <c r="H27" s="22">
        <v>30.280460000000009</v>
      </c>
      <c r="I27" s="22"/>
      <c r="J27" s="22"/>
      <c r="K27" s="22">
        <v>179.20599000000007</v>
      </c>
      <c r="L27" s="22">
        <v>174.05048000000008</v>
      </c>
      <c r="M27" s="22">
        <v>5.1555099999999996</v>
      </c>
      <c r="N27" s="22"/>
      <c r="O27" s="22">
        <v>290.46356000000003</v>
      </c>
      <c r="P27" s="22">
        <v>161.63981000000001</v>
      </c>
      <c r="Q27" s="22">
        <v>2.6497199999999999</v>
      </c>
      <c r="R27" s="22">
        <v>126.17402999999999</v>
      </c>
      <c r="S27" s="22">
        <v>372.77195999999992</v>
      </c>
      <c r="T27" s="22">
        <v>139.37637999999995</v>
      </c>
      <c r="U27" s="22"/>
      <c r="V27" s="22">
        <v>233.39558</v>
      </c>
      <c r="AB27" s="21"/>
      <c r="AC27" s="21"/>
      <c r="AD27" s="21"/>
      <c r="AE27" s="21"/>
    </row>
    <row r="28" spans="1:31" x14ac:dyDescent="0.2">
      <c r="A28" s="24" t="s">
        <v>176</v>
      </c>
      <c r="B28" s="25" t="s">
        <v>177</v>
      </c>
      <c r="C28" s="22">
        <v>4283.5560799999867</v>
      </c>
      <c r="D28" s="22">
        <v>3382.4459099999867</v>
      </c>
      <c r="E28" s="22">
        <v>745.07189000000028</v>
      </c>
      <c r="F28" s="22">
        <v>156.03828000000001</v>
      </c>
      <c r="G28" s="22">
        <v>144.66799000000006</v>
      </c>
      <c r="H28" s="22">
        <v>96.507860000000051</v>
      </c>
      <c r="I28" s="22">
        <v>30.817190000000004</v>
      </c>
      <c r="J28" s="22">
        <v>17.342939999999999</v>
      </c>
      <c r="K28" s="22">
        <v>2406.4898699999999</v>
      </c>
      <c r="L28" s="22">
        <v>1752.4552199999996</v>
      </c>
      <c r="M28" s="22">
        <v>524.8941100000003</v>
      </c>
      <c r="N28" s="22">
        <v>129.14054000000002</v>
      </c>
      <c r="O28" s="22">
        <v>833.03315999998665</v>
      </c>
      <c r="P28" s="22">
        <v>757.27925999998672</v>
      </c>
      <c r="Q28" s="22">
        <v>69.233529999999988</v>
      </c>
      <c r="R28" s="22">
        <v>6.5203700000000007</v>
      </c>
      <c r="S28" s="22">
        <v>884.39742000000069</v>
      </c>
      <c r="T28" s="22">
        <v>761.4646000000007</v>
      </c>
      <c r="U28" s="22">
        <v>120.12705999999999</v>
      </c>
      <c r="V28" s="22">
        <v>2.8057599999999998</v>
      </c>
      <c r="AB28" s="21"/>
      <c r="AC28" s="21"/>
      <c r="AD28" s="21"/>
      <c r="AE28" s="21"/>
    </row>
    <row r="29" spans="1:31" x14ac:dyDescent="0.2">
      <c r="A29" s="24" t="s">
        <v>178</v>
      </c>
      <c r="B29" s="25" t="s">
        <v>179</v>
      </c>
      <c r="C29" s="22">
        <v>618.91537000000005</v>
      </c>
      <c r="D29" s="22">
        <v>184.93126999999998</v>
      </c>
      <c r="E29" s="22">
        <v>21.251139999999999</v>
      </c>
      <c r="F29" s="22">
        <v>412.73295999999999</v>
      </c>
      <c r="G29" s="22">
        <v>3.8904500000000013</v>
      </c>
      <c r="H29" s="22">
        <v>3.8904500000000013</v>
      </c>
      <c r="I29" s="22"/>
      <c r="J29" s="22"/>
      <c r="K29" s="22">
        <v>430.35592000000003</v>
      </c>
      <c r="L29" s="22">
        <v>94.631189999999975</v>
      </c>
      <c r="M29" s="22">
        <v>21.251139999999999</v>
      </c>
      <c r="N29" s="22">
        <v>314.47359</v>
      </c>
      <c r="O29" s="22">
        <v>51.206880000000005</v>
      </c>
      <c r="P29" s="22">
        <v>18.611300000000007</v>
      </c>
      <c r="Q29" s="22"/>
      <c r="R29" s="22">
        <v>32.595579999999998</v>
      </c>
      <c r="S29" s="22">
        <v>104.15656999999999</v>
      </c>
      <c r="T29" s="22">
        <v>38.492779999999989</v>
      </c>
      <c r="U29" s="22"/>
      <c r="V29" s="22">
        <v>65.663789999999992</v>
      </c>
      <c r="AB29" s="21"/>
      <c r="AC29" s="21"/>
      <c r="AD29" s="21"/>
      <c r="AE29" s="21"/>
    </row>
    <row r="30" spans="1:31" x14ac:dyDescent="0.2">
      <c r="A30" s="24" t="s">
        <v>180</v>
      </c>
      <c r="B30" s="25" t="s">
        <v>181</v>
      </c>
      <c r="C30" s="22">
        <v>111.03424</v>
      </c>
      <c r="D30" s="22">
        <v>110.93674</v>
      </c>
      <c r="E30" s="22">
        <v>9.7500000000000003E-2</v>
      </c>
      <c r="F30" s="22"/>
      <c r="G30" s="22">
        <v>0.47371000000000008</v>
      </c>
      <c r="H30" s="22">
        <v>0.47371000000000008</v>
      </c>
      <c r="I30" s="22"/>
      <c r="J30" s="22"/>
      <c r="K30" s="22">
        <v>91.954639999999998</v>
      </c>
      <c r="L30" s="22">
        <v>91.954639999999998</v>
      </c>
      <c r="M30" s="22"/>
      <c r="N30" s="22"/>
      <c r="O30" s="22">
        <v>4.1944900000000001</v>
      </c>
      <c r="P30" s="22">
        <v>4.0969899999999999</v>
      </c>
      <c r="Q30" s="22">
        <v>9.7500000000000003E-2</v>
      </c>
      <c r="R30" s="22"/>
      <c r="S30" s="22">
        <v>12.70936</v>
      </c>
      <c r="T30" s="22">
        <v>12.70936</v>
      </c>
      <c r="U30" s="22"/>
      <c r="V30" s="22"/>
      <c r="AB30" s="21"/>
      <c r="AC30" s="21"/>
      <c r="AD30" s="21"/>
      <c r="AE30" s="21"/>
    </row>
    <row r="31" spans="1:31" x14ac:dyDescent="0.2">
      <c r="A31" s="24" t="s">
        <v>182</v>
      </c>
      <c r="B31" s="25" t="s">
        <v>183</v>
      </c>
      <c r="C31" s="22">
        <v>74.227930000000001</v>
      </c>
      <c r="D31" s="22">
        <v>37.266670000000005</v>
      </c>
      <c r="E31" s="22">
        <v>36.961260000000003</v>
      </c>
      <c r="F31" s="22"/>
      <c r="G31" s="22">
        <v>4.0854200000000001</v>
      </c>
      <c r="H31" s="22">
        <v>0.14650999999999997</v>
      </c>
      <c r="I31" s="22">
        <v>3.9389099999999999</v>
      </c>
      <c r="J31" s="22"/>
      <c r="K31" s="22">
        <v>39.683430000000001</v>
      </c>
      <c r="L31" s="22">
        <v>6.6610799999999992</v>
      </c>
      <c r="M31" s="22">
        <v>33.022350000000003</v>
      </c>
      <c r="N31" s="22"/>
      <c r="O31" s="22">
        <v>10.86885</v>
      </c>
      <c r="P31" s="22">
        <v>10.86885</v>
      </c>
      <c r="Q31" s="22"/>
      <c r="R31" s="22"/>
      <c r="S31" s="22">
        <v>18.336260000000003</v>
      </c>
      <c r="T31" s="22">
        <v>18.336260000000003</v>
      </c>
      <c r="U31" s="22"/>
      <c r="V31" s="22"/>
      <c r="AB31" s="21"/>
      <c r="AC31" s="21"/>
      <c r="AD31" s="21"/>
      <c r="AE31" s="21"/>
    </row>
    <row r="32" spans="1:31" x14ac:dyDescent="0.2">
      <c r="A32" s="24" t="s">
        <v>184</v>
      </c>
      <c r="B32" s="25" t="s">
        <v>185</v>
      </c>
      <c r="C32" s="22">
        <v>6.6410000000000011E-2</v>
      </c>
      <c r="D32" s="22">
        <v>6.6410000000000011E-2</v>
      </c>
      <c r="E32" s="22"/>
      <c r="F32" s="22"/>
      <c r="G32" s="22">
        <v>6.4950000000000008E-2</v>
      </c>
      <c r="H32" s="22">
        <v>6.4950000000000008E-2</v>
      </c>
      <c r="I32" s="22"/>
      <c r="J32" s="22"/>
      <c r="K32" s="22"/>
      <c r="L32" s="22"/>
      <c r="M32" s="22"/>
      <c r="N32" s="22"/>
      <c r="O32" s="22">
        <v>1.4599999999999999E-3</v>
      </c>
      <c r="P32" s="22">
        <v>1.4599999999999999E-3</v>
      </c>
      <c r="Q32" s="22"/>
      <c r="R32" s="22"/>
      <c r="S32" s="22"/>
      <c r="T32" s="22"/>
      <c r="U32" s="22"/>
      <c r="V32" s="22"/>
      <c r="AB32" s="21"/>
      <c r="AC32" s="21"/>
      <c r="AD32" s="21"/>
      <c r="AE32" s="21"/>
    </row>
    <row r="33" spans="1:31" x14ac:dyDescent="0.2">
      <c r="A33" s="24" t="s">
        <v>186</v>
      </c>
      <c r="B33" s="25" t="s">
        <v>187</v>
      </c>
      <c r="C33" s="22">
        <v>10.67634</v>
      </c>
      <c r="D33" s="22">
        <v>10.67634</v>
      </c>
      <c r="E33" s="22"/>
      <c r="F33" s="22"/>
      <c r="G33" s="22">
        <v>4.2996899999999991</v>
      </c>
      <c r="H33" s="22">
        <v>4.2996899999999991</v>
      </c>
      <c r="I33" s="22"/>
      <c r="J33" s="22"/>
      <c r="K33" s="22">
        <v>2.6297400000000004</v>
      </c>
      <c r="L33" s="22">
        <v>2.6297400000000004</v>
      </c>
      <c r="M33" s="22"/>
      <c r="N33" s="22"/>
      <c r="O33" s="22">
        <v>3.0520200000000002</v>
      </c>
      <c r="P33" s="22">
        <v>3.0520200000000002</v>
      </c>
      <c r="Q33" s="22"/>
      <c r="R33" s="22"/>
      <c r="S33" s="22">
        <v>0.69489000000000001</v>
      </c>
      <c r="T33" s="22">
        <v>0.69489000000000001</v>
      </c>
      <c r="U33" s="22"/>
      <c r="V33" s="22"/>
      <c r="AB33" s="21"/>
      <c r="AC33" s="21"/>
      <c r="AD33" s="21"/>
      <c r="AE33" s="21"/>
    </row>
    <row r="34" spans="1:31" x14ac:dyDescent="0.2">
      <c r="A34" s="24" t="s">
        <v>188</v>
      </c>
      <c r="B34" s="25" t="s">
        <v>189</v>
      </c>
      <c r="C34" s="22">
        <v>4160.6709100000035</v>
      </c>
      <c r="D34" s="22">
        <v>3543.296290000003</v>
      </c>
      <c r="E34" s="22">
        <v>66.080239999999989</v>
      </c>
      <c r="F34" s="22">
        <v>551.29438000000005</v>
      </c>
      <c r="G34" s="22">
        <v>634.64167999999984</v>
      </c>
      <c r="H34" s="22">
        <v>514.10151999999982</v>
      </c>
      <c r="I34" s="22">
        <v>33.162819999999996</v>
      </c>
      <c r="J34" s="22">
        <v>87.377340000000004</v>
      </c>
      <c r="K34" s="22">
        <v>2381.6361300000035</v>
      </c>
      <c r="L34" s="22">
        <v>2138.1642700000034</v>
      </c>
      <c r="M34" s="22">
        <v>27.326719999999998</v>
      </c>
      <c r="N34" s="22">
        <v>216.14514000000003</v>
      </c>
      <c r="O34" s="22">
        <v>529.1425399999996</v>
      </c>
      <c r="P34" s="22">
        <v>438.34988999999968</v>
      </c>
      <c r="Q34" s="22">
        <v>1.9137900000000001</v>
      </c>
      <c r="R34" s="22">
        <v>88.878859999999989</v>
      </c>
      <c r="S34" s="22">
        <v>539.89474000000018</v>
      </c>
      <c r="T34" s="22">
        <v>379.81508000000019</v>
      </c>
      <c r="U34" s="22">
        <v>1.6135200000000001</v>
      </c>
      <c r="V34" s="22">
        <v>158.46614</v>
      </c>
      <c r="AB34" s="21"/>
      <c r="AC34" s="21"/>
      <c r="AD34" s="21"/>
      <c r="AE34" s="21"/>
    </row>
    <row r="35" spans="1:31" x14ac:dyDescent="0.2">
      <c r="A35" s="24" t="s">
        <v>190</v>
      </c>
      <c r="B35" s="25" t="s">
        <v>191</v>
      </c>
      <c r="C35" s="22">
        <v>10594.481389999994</v>
      </c>
      <c r="D35" s="22">
        <v>7645.1431299999931</v>
      </c>
      <c r="E35" s="22">
        <v>144.92992999999998</v>
      </c>
      <c r="F35" s="22">
        <v>2804.4083299999998</v>
      </c>
      <c r="G35" s="22">
        <v>2461.761849999999</v>
      </c>
      <c r="H35" s="22">
        <v>1766.2792299999992</v>
      </c>
      <c r="I35" s="22">
        <v>35.288849999999996</v>
      </c>
      <c r="J35" s="22">
        <v>660.19376999999997</v>
      </c>
      <c r="K35" s="22">
        <v>4173.9668999999985</v>
      </c>
      <c r="L35" s="22">
        <v>2748.9668499999989</v>
      </c>
      <c r="M35" s="22">
        <v>28.076829999999994</v>
      </c>
      <c r="N35" s="22">
        <v>1396.9232199999999</v>
      </c>
      <c r="O35" s="22">
        <v>2431.8564599999954</v>
      </c>
      <c r="P35" s="22">
        <v>1924.6828899999955</v>
      </c>
      <c r="Q35" s="22">
        <v>28.307580000000009</v>
      </c>
      <c r="R35" s="22">
        <v>478.86598999999995</v>
      </c>
      <c r="S35" s="22">
        <v>1197.7126799999992</v>
      </c>
      <c r="T35" s="22">
        <v>882.37261999999919</v>
      </c>
      <c r="U35" s="22">
        <v>46.922059999999995</v>
      </c>
      <c r="V35" s="22">
        <v>268.41799999999995</v>
      </c>
      <c r="AB35" s="21"/>
      <c r="AC35" s="21"/>
      <c r="AD35" s="21"/>
      <c r="AE35" s="21"/>
    </row>
    <row r="36" spans="1:31" x14ac:dyDescent="0.2">
      <c r="A36" s="24" t="s">
        <v>192</v>
      </c>
      <c r="B36" s="25" t="s">
        <v>193</v>
      </c>
      <c r="C36" s="22">
        <v>60.940559999999998</v>
      </c>
      <c r="D36" s="22">
        <v>51.668689999999998</v>
      </c>
      <c r="E36" s="22">
        <v>9.2718700000000016</v>
      </c>
      <c r="F36" s="22"/>
      <c r="G36" s="22">
        <v>6.1715799999999987</v>
      </c>
      <c r="H36" s="22">
        <v>6.1715799999999987</v>
      </c>
      <c r="I36" s="22"/>
      <c r="J36" s="22"/>
      <c r="K36" s="22">
        <v>49.435960000000001</v>
      </c>
      <c r="L36" s="22">
        <v>40.164090000000002</v>
      </c>
      <c r="M36" s="22">
        <v>9.2718700000000016</v>
      </c>
      <c r="N36" s="22"/>
      <c r="O36" s="22">
        <v>2.0531099999999998</v>
      </c>
      <c r="P36" s="22">
        <v>2.0531099999999998</v>
      </c>
      <c r="Q36" s="22"/>
      <c r="R36" s="22"/>
      <c r="S36" s="22">
        <v>2.9999199999999999</v>
      </c>
      <c r="T36" s="22">
        <v>2.9999199999999999</v>
      </c>
      <c r="U36" s="22"/>
      <c r="V36" s="22"/>
      <c r="AB36" s="21"/>
      <c r="AC36" s="21"/>
      <c r="AD36" s="21"/>
      <c r="AE36" s="21"/>
    </row>
    <row r="37" spans="1:31" x14ac:dyDescent="0.2">
      <c r="A37" s="24" t="s">
        <v>194</v>
      </c>
      <c r="B37" s="25" t="s">
        <v>195</v>
      </c>
      <c r="C37" s="22">
        <v>1389.2034199999996</v>
      </c>
      <c r="D37" s="22">
        <v>1349.1030599999997</v>
      </c>
      <c r="E37" s="22">
        <v>10.420339999999999</v>
      </c>
      <c r="F37" s="22">
        <v>29.680019999999999</v>
      </c>
      <c r="G37" s="22">
        <v>127.41846999999993</v>
      </c>
      <c r="H37" s="22">
        <v>123.43534999999993</v>
      </c>
      <c r="I37" s="22">
        <v>2.8031100000000002</v>
      </c>
      <c r="J37" s="22">
        <v>1.18001</v>
      </c>
      <c r="K37" s="22">
        <v>748.8136599999998</v>
      </c>
      <c r="L37" s="22">
        <v>720.19528999999989</v>
      </c>
      <c r="M37" s="22">
        <v>5.9982100000000003</v>
      </c>
      <c r="N37" s="22">
        <v>22.620159999999998</v>
      </c>
      <c r="O37" s="22">
        <v>276.81771999999967</v>
      </c>
      <c r="P37" s="22">
        <v>272.53771999999969</v>
      </c>
      <c r="Q37" s="22">
        <v>0.81166999999999989</v>
      </c>
      <c r="R37" s="22">
        <v>3.4683300000000004</v>
      </c>
      <c r="S37" s="22">
        <v>181.33048000000014</v>
      </c>
      <c r="T37" s="22">
        <v>178.17568000000014</v>
      </c>
      <c r="U37" s="22">
        <v>0.74327999999999994</v>
      </c>
      <c r="V37" s="22">
        <v>2.4115199999999999</v>
      </c>
      <c r="AB37" s="21"/>
      <c r="AC37" s="21"/>
      <c r="AD37" s="21"/>
      <c r="AE37" s="21"/>
    </row>
    <row r="38" spans="1:31" x14ac:dyDescent="0.2">
      <c r="A38" s="24" t="s">
        <v>196</v>
      </c>
      <c r="B38" s="25" t="s">
        <v>197</v>
      </c>
      <c r="C38" s="22">
        <v>115.26787</v>
      </c>
      <c r="D38" s="22">
        <v>108.74485999999999</v>
      </c>
      <c r="E38" s="22">
        <v>6.5230100000000002</v>
      </c>
      <c r="F38" s="22"/>
      <c r="G38" s="22">
        <v>2.5615700000000001</v>
      </c>
      <c r="H38" s="22">
        <v>2.5615700000000001</v>
      </c>
      <c r="I38" s="22"/>
      <c r="J38" s="22"/>
      <c r="K38" s="22">
        <v>36.504089999999998</v>
      </c>
      <c r="L38" s="22">
        <v>31.342479999999998</v>
      </c>
      <c r="M38" s="22">
        <v>5.1616099999999996</v>
      </c>
      <c r="N38" s="22"/>
      <c r="O38" s="22">
        <v>41.962510000000009</v>
      </c>
      <c r="P38" s="22">
        <v>41.640000000000008</v>
      </c>
      <c r="Q38" s="22">
        <v>0.32250999999999996</v>
      </c>
      <c r="R38" s="22"/>
      <c r="S38" s="22">
        <v>33.63595999999999</v>
      </c>
      <c r="T38" s="22">
        <v>32.597069999999988</v>
      </c>
      <c r="U38" s="22">
        <v>1.0388900000000001</v>
      </c>
      <c r="V38" s="22"/>
      <c r="AB38" s="21"/>
      <c r="AC38" s="21"/>
      <c r="AD38" s="21"/>
      <c r="AE38" s="21"/>
    </row>
    <row r="39" spans="1:31" x14ac:dyDescent="0.2">
      <c r="A39" s="24" t="s">
        <v>198</v>
      </c>
      <c r="B39" s="25" t="s">
        <v>199</v>
      </c>
      <c r="C39" s="22">
        <v>43.375279999999997</v>
      </c>
      <c r="D39" s="22">
        <v>43.375279999999997</v>
      </c>
      <c r="E39" s="22"/>
      <c r="F39" s="22"/>
      <c r="G39" s="22">
        <v>0.30980000000000002</v>
      </c>
      <c r="H39" s="22">
        <v>0.30980000000000002</v>
      </c>
      <c r="I39" s="22"/>
      <c r="J39" s="22"/>
      <c r="K39" s="22">
        <v>32.789219999999993</v>
      </c>
      <c r="L39" s="22">
        <v>32.789219999999993</v>
      </c>
      <c r="M39" s="22"/>
      <c r="N39" s="22"/>
      <c r="O39" s="22">
        <v>2.4019600000000003</v>
      </c>
      <c r="P39" s="22">
        <v>2.4019600000000003</v>
      </c>
      <c r="Q39" s="22"/>
      <c r="R39" s="22"/>
      <c r="S39" s="22">
        <v>3.5898099999999995</v>
      </c>
      <c r="T39" s="22">
        <v>3.5898099999999995</v>
      </c>
      <c r="U39" s="22"/>
      <c r="V39" s="22"/>
      <c r="AB39" s="21"/>
      <c r="AC39" s="21"/>
      <c r="AD39" s="21"/>
      <c r="AE39" s="21"/>
    </row>
    <row r="40" spans="1:31" x14ac:dyDescent="0.2">
      <c r="A40" s="24" t="s">
        <v>200</v>
      </c>
      <c r="B40" s="25" t="s">
        <v>201</v>
      </c>
      <c r="C40" s="22">
        <v>4.3218800000000002</v>
      </c>
      <c r="D40" s="22">
        <v>4.3218800000000002</v>
      </c>
      <c r="E40" s="22"/>
      <c r="F40" s="22"/>
      <c r="G40" s="22">
        <v>0.29881999999999997</v>
      </c>
      <c r="H40" s="22">
        <v>0.29881999999999997</v>
      </c>
      <c r="I40" s="22"/>
      <c r="J40" s="22"/>
      <c r="K40" s="22">
        <v>2.0774699999999999</v>
      </c>
      <c r="L40" s="22">
        <v>2.0774699999999999</v>
      </c>
      <c r="M40" s="22"/>
      <c r="N40" s="22"/>
      <c r="O40" s="22">
        <v>0.51572000000000007</v>
      </c>
      <c r="P40" s="22">
        <v>0.51572000000000007</v>
      </c>
      <c r="Q40" s="22"/>
      <c r="R40" s="22"/>
      <c r="S40" s="22">
        <v>1.4298700000000002</v>
      </c>
      <c r="T40" s="22">
        <v>1.4298700000000002</v>
      </c>
      <c r="U40" s="22"/>
      <c r="V40" s="22"/>
      <c r="AB40" s="21"/>
      <c r="AC40" s="21"/>
      <c r="AD40" s="21"/>
      <c r="AE40" s="21"/>
    </row>
    <row r="41" spans="1:31" x14ac:dyDescent="0.2">
      <c r="A41" s="24" t="s">
        <v>202</v>
      </c>
      <c r="B41" s="25" t="s">
        <v>203</v>
      </c>
      <c r="C41" s="22">
        <v>361.95164000000005</v>
      </c>
      <c r="D41" s="22">
        <v>325.32191</v>
      </c>
      <c r="E41" s="22">
        <v>3.1965599999999998</v>
      </c>
      <c r="F41" s="22">
        <v>33.433169999999997</v>
      </c>
      <c r="G41" s="22">
        <v>1.1987300000000001</v>
      </c>
      <c r="H41" s="22">
        <v>1.1987300000000001</v>
      </c>
      <c r="I41" s="22"/>
      <c r="J41" s="22"/>
      <c r="K41" s="22">
        <v>290.10493000000002</v>
      </c>
      <c r="L41" s="22">
        <v>282.08883000000003</v>
      </c>
      <c r="M41" s="22"/>
      <c r="N41" s="22">
        <v>8.0160999999999998</v>
      </c>
      <c r="O41" s="22">
        <v>27.72813</v>
      </c>
      <c r="P41" s="22">
        <v>17.26642</v>
      </c>
      <c r="Q41" s="22"/>
      <c r="R41" s="22">
        <v>10.461709999999998</v>
      </c>
      <c r="S41" s="22">
        <v>42.500689999999992</v>
      </c>
      <c r="T41" s="22">
        <v>24.348769999999991</v>
      </c>
      <c r="U41" s="22">
        <v>3.1965599999999998</v>
      </c>
      <c r="V41" s="22">
        <v>14.955360000000001</v>
      </c>
      <c r="AB41" s="21"/>
      <c r="AC41" s="21"/>
      <c r="AD41" s="21"/>
      <c r="AE41" s="21"/>
    </row>
    <row r="42" spans="1:31" x14ac:dyDescent="0.2">
      <c r="A42" s="24" t="s">
        <v>204</v>
      </c>
      <c r="B42" s="25" t="s">
        <v>205</v>
      </c>
      <c r="C42" s="22">
        <v>0.12661</v>
      </c>
      <c r="D42" s="22">
        <v>0.12661</v>
      </c>
      <c r="E42" s="22"/>
      <c r="F42" s="22"/>
      <c r="G42" s="22">
        <v>0.12145</v>
      </c>
      <c r="H42" s="22">
        <v>0.12145</v>
      </c>
      <c r="I42" s="22"/>
      <c r="J42" s="22"/>
      <c r="K42" s="22">
        <v>4.0999999999999999E-4</v>
      </c>
      <c r="L42" s="22">
        <v>4.0999999999999999E-4</v>
      </c>
      <c r="M42" s="22"/>
      <c r="N42" s="22"/>
      <c r="O42" s="22"/>
      <c r="P42" s="22"/>
      <c r="Q42" s="22"/>
      <c r="R42" s="22"/>
      <c r="S42" s="22">
        <v>4.7499999999999999E-3</v>
      </c>
      <c r="T42" s="22">
        <v>4.7499999999999999E-3</v>
      </c>
      <c r="U42" s="22"/>
      <c r="V42" s="22"/>
      <c r="AB42" s="21"/>
      <c r="AC42" s="21"/>
      <c r="AD42" s="21"/>
      <c r="AE42" s="21"/>
    </row>
    <row r="43" spans="1:31" x14ac:dyDescent="0.2">
      <c r="A43" s="24" t="s">
        <v>206</v>
      </c>
      <c r="B43" s="25" t="s">
        <v>207</v>
      </c>
      <c r="C43" s="22">
        <v>4.46692</v>
      </c>
      <c r="D43" s="22">
        <v>4.46692</v>
      </c>
      <c r="E43" s="22"/>
      <c r="F43" s="22"/>
      <c r="G43" s="22"/>
      <c r="H43" s="22"/>
      <c r="I43" s="22"/>
      <c r="J43" s="22"/>
      <c r="K43" s="22">
        <v>2.0000000000000002E-5</v>
      </c>
      <c r="L43" s="22">
        <v>2.0000000000000002E-5</v>
      </c>
      <c r="M43" s="22"/>
      <c r="N43" s="22"/>
      <c r="O43" s="22">
        <v>1.6401100000000002</v>
      </c>
      <c r="P43" s="22">
        <v>1.6401100000000002</v>
      </c>
      <c r="Q43" s="22"/>
      <c r="R43" s="22"/>
      <c r="S43" s="22">
        <v>2.8267899999999999</v>
      </c>
      <c r="T43" s="22">
        <v>2.8267899999999999</v>
      </c>
      <c r="U43" s="22"/>
      <c r="V43" s="22"/>
      <c r="AB43" s="21"/>
      <c r="AC43" s="21"/>
      <c r="AD43" s="21"/>
      <c r="AE43" s="21"/>
    </row>
    <row r="44" spans="1:31" x14ac:dyDescent="0.2">
      <c r="A44" s="24" t="s">
        <v>208</v>
      </c>
      <c r="B44" s="25" t="s">
        <v>209</v>
      </c>
      <c r="C44" s="22">
        <v>23.737259999999999</v>
      </c>
      <c r="D44" s="22">
        <v>23.737259999999999</v>
      </c>
      <c r="E44" s="22"/>
      <c r="F44" s="22"/>
      <c r="G44" s="22">
        <v>0.82413999999999998</v>
      </c>
      <c r="H44" s="22">
        <v>0.82413999999999998</v>
      </c>
      <c r="I44" s="22"/>
      <c r="J44" s="22"/>
      <c r="K44" s="22">
        <v>17.53688</v>
      </c>
      <c r="L44" s="22">
        <v>17.53688</v>
      </c>
      <c r="M44" s="22"/>
      <c r="N44" s="22"/>
      <c r="O44" s="22">
        <v>2.4445799999999998</v>
      </c>
      <c r="P44" s="22">
        <v>2.4445799999999998</v>
      </c>
      <c r="Q44" s="22"/>
      <c r="R44" s="22"/>
      <c r="S44" s="22">
        <v>2.9316599999999999</v>
      </c>
      <c r="T44" s="22">
        <v>2.9316599999999999</v>
      </c>
      <c r="U44" s="22"/>
      <c r="V44" s="22"/>
      <c r="AB44" s="21"/>
      <c r="AC44" s="21"/>
      <c r="AD44" s="21"/>
      <c r="AE44" s="21"/>
    </row>
    <row r="45" spans="1:31" ht="25.5" x14ac:dyDescent="0.2">
      <c r="A45" s="24" t="s">
        <v>210</v>
      </c>
      <c r="B45" s="26" t="s">
        <v>211</v>
      </c>
      <c r="C45" s="22">
        <v>19.88147</v>
      </c>
      <c r="D45" s="22">
        <v>19.88147</v>
      </c>
      <c r="E45" s="22"/>
      <c r="F45" s="22"/>
      <c r="G45" s="22">
        <v>0.1206</v>
      </c>
      <c r="H45" s="22">
        <v>0.1206</v>
      </c>
      <c r="I45" s="22"/>
      <c r="J45" s="22"/>
      <c r="K45" s="22">
        <v>18.191579999999998</v>
      </c>
      <c r="L45" s="22">
        <v>18.191579999999998</v>
      </c>
      <c r="M45" s="22"/>
      <c r="N45" s="22"/>
      <c r="O45" s="22">
        <v>0.68728999999999996</v>
      </c>
      <c r="P45" s="22">
        <v>0.68728999999999996</v>
      </c>
      <c r="Q45" s="22"/>
      <c r="R45" s="22"/>
      <c r="S45" s="22">
        <v>0.87651000000000012</v>
      </c>
      <c r="T45" s="22">
        <v>0.87651000000000012</v>
      </c>
      <c r="U45" s="22"/>
      <c r="V45" s="22"/>
      <c r="AB45" s="21"/>
      <c r="AC45" s="21"/>
      <c r="AD45" s="21"/>
      <c r="AE45" s="21"/>
    </row>
    <row r="46" spans="1:31" x14ac:dyDescent="0.2">
      <c r="A46" s="24" t="s">
        <v>212</v>
      </c>
      <c r="B46" s="25" t="s">
        <v>213</v>
      </c>
      <c r="C46" s="22">
        <v>4356.9450999999999</v>
      </c>
      <c r="D46" s="22">
        <v>2492.5126100000002</v>
      </c>
      <c r="E46" s="22">
        <v>239.88672999999997</v>
      </c>
      <c r="F46" s="22">
        <v>1624.5457600000002</v>
      </c>
      <c r="G46" s="22">
        <v>458.00844000000012</v>
      </c>
      <c r="H46" s="22">
        <v>455.35889000000014</v>
      </c>
      <c r="I46" s="22">
        <v>1.1459900000000001</v>
      </c>
      <c r="J46" s="22">
        <v>1.50356</v>
      </c>
      <c r="K46" s="22">
        <v>3093.4507100000001</v>
      </c>
      <c r="L46" s="22">
        <v>1542.53657</v>
      </c>
      <c r="M46" s="22">
        <v>216.60922999999997</v>
      </c>
      <c r="N46" s="22">
        <v>1334.3049100000001</v>
      </c>
      <c r="O46" s="22">
        <v>141.16681999999997</v>
      </c>
      <c r="P46" s="22">
        <v>113.62862999999997</v>
      </c>
      <c r="Q46" s="22">
        <v>0.22544</v>
      </c>
      <c r="R46" s="22">
        <v>27.312750000000001</v>
      </c>
      <c r="S46" s="22">
        <v>204.95735999999991</v>
      </c>
      <c r="T46" s="22">
        <v>141.58603999999991</v>
      </c>
      <c r="U46" s="22">
        <v>18.942779999999999</v>
      </c>
      <c r="V46" s="22">
        <v>44.428539999999991</v>
      </c>
      <c r="AB46" s="21"/>
      <c r="AC46" s="21"/>
      <c r="AD46" s="21"/>
      <c r="AE46" s="21"/>
    </row>
    <row r="47" spans="1:31" x14ac:dyDescent="0.2">
      <c r="A47" s="24" t="s">
        <v>214</v>
      </c>
      <c r="B47" s="25" t="s">
        <v>215</v>
      </c>
      <c r="C47" s="22">
        <v>5.6500000000000002E-2</v>
      </c>
      <c r="D47" s="22">
        <v>5.6500000000000002E-2</v>
      </c>
      <c r="E47" s="22"/>
      <c r="F47" s="22"/>
      <c r="G47" s="22">
        <v>5.6500000000000002E-2</v>
      </c>
      <c r="H47" s="22">
        <v>5.6500000000000002E-2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AB47" s="21"/>
      <c r="AC47" s="21"/>
      <c r="AD47" s="21"/>
      <c r="AE47" s="21"/>
    </row>
    <row r="48" spans="1:31" x14ac:dyDescent="0.2">
      <c r="A48" s="24" t="s">
        <v>216</v>
      </c>
      <c r="B48" s="25" t="s">
        <v>217</v>
      </c>
      <c r="C48" s="22">
        <v>103.19785</v>
      </c>
      <c r="D48" s="22">
        <v>91.218969999999999</v>
      </c>
      <c r="E48" s="22">
        <v>11.97888</v>
      </c>
      <c r="F48" s="22"/>
      <c r="G48" s="22">
        <v>7.3082700000000012</v>
      </c>
      <c r="H48" s="22">
        <v>5.266020000000001</v>
      </c>
      <c r="I48" s="22">
        <v>2.0422500000000001</v>
      </c>
      <c r="J48" s="22"/>
      <c r="K48" s="22">
        <v>54.916530000000002</v>
      </c>
      <c r="L48" s="22">
        <v>50.737870000000001</v>
      </c>
      <c r="M48" s="22">
        <v>4.1786599999999998</v>
      </c>
      <c r="N48" s="22"/>
      <c r="O48" s="22">
        <v>21.774220000000003</v>
      </c>
      <c r="P48" s="22">
        <v>21.774220000000003</v>
      </c>
      <c r="Q48" s="22"/>
      <c r="R48" s="22"/>
      <c r="S48" s="22">
        <v>18.601960000000002</v>
      </c>
      <c r="T48" s="22">
        <v>12.843990000000002</v>
      </c>
      <c r="U48" s="22">
        <v>5.7579700000000003</v>
      </c>
      <c r="V48" s="22"/>
      <c r="AB48" s="21"/>
      <c r="AC48" s="21"/>
      <c r="AD48" s="21"/>
      <c r="AE48" s="21"/>
    </row>
    <row r="49" spans="1:31" x14ac:dyDescent="0.2">
      <c r="A49" s="24" t="s">
        <v>218</v>
      </c>
      <c r="B49" s="25" t="s">
        <v>219</v>
      </c>
      <c r="C49" s="22">
        <v>249.72226000000001</v>
      </c>
      <c r="D49" s="22">
        <v>249.72226000000001</v>
      </c>
      <c r="E49" s="22"/>
      <c r="F49" s="22"/>
      <c r="G49" s="22">
        <v>0.30613000000000001</v>
      </c>
      <c r="H49" s="22">
        <v>0.30613000000000001</v>
      </c>
      <c r="I49" s="22"/>
      <c r="J49" s="22"/>
      <c r="K49" s="22">
        <v>90.892830000000004</v>
      </c>
      <c r="L49" s="22">
        <v>90.892830000000004</v>
      </c>
      <c r="M49" s="22"/>
      <c r="N49" s="22"/>
      <c r="O49" s="22">
        <v>106.49189</v>
      </c>
      <c r="P49" s="22">
        <v>106.49189</v>
      </c>
      <c r="Q49" s="22"/>
      <c r="R49" s="22"/>
      <c r="S49" s="22">
        <v>51.488829999999993</v>
      </c>
      <c r="T49" s="22">
        <v>51.488829999999993</v>
      </c>
      <c r="U49" s="22"/>
      <c r="V49" s="22"/>
      <c r="AB49" s="21"/>
      <c r="AC49" s="21"/>
      <c r="AD49" s="21"/>
      <c r="AE49" s="21"/>
    </row>
    <row r="50" spans="1:31" x14ac:dyDescent="0.2">
      <c r="A50" s="24" t="s">
        <v>220</v>
      </c>
      <c r="B50" s="25" t="s">
        <v>221</v>
      </c>
      <c r="C50" s="22">
        <v>3.8616100000000002</v>
      </c>
      <c r="D50" s="22">
        <v>3.8616100000000002</v>
      </c>
      <c r="E50" s="22"/>
      <c r="F50" s="22"/>
      <c r="G50" s="22">
        <v>5.57E-2</v>
      </c>
      <c r="H50" s="22">
        <v>5.57E-2</v>
      </c>
      <c r="I50" s="22"/>
      <c r="J50" s="22"/>
      <c r="K50" s="22">
        <v>1.1738300000000002</v>
      </c>
      <c r="L50" s="22">
        <v>1.1738300000000002</v>
      </c>
      <c r="M50" s="22"/>
      <c r="N50" s="22"/>
      <c r="O50" s="22">
        <v>0.57327000000000017</v>
      </c>
      <c r="P50" s="22">
        <v>0.57327000000000017</v>
      </c>
      <c r="Q50" s="22"/>
      <c r="R50" s="22"/>
      <c r="S50" s="22">
        <v>2.0588099999999998</v>
      </c>
      <c r="T50" s="22">
        <v>2.0588099999999998</v>
      </c>
      <c r="U50" s="22"/>
      <c r="V50" s="22"/>
      <c r="AB50" s="21"/>
      <c r="AC50" s="21"/>
      <c r="AD50" s="21"/>
      <c r="AE50" s="21"/>
    </row>
    <row r="51" spans="1:31" x14ac:dyDescent="0.2">
      <c r="A51" s="24" t="s">
        <v>222</v>
      </c>
      <c r="B51" s="25" t="s">
        <v>223</v>
      </c>
      <c r="C51" s="22">
        <v>50.157339999999998</v>
      </c>
      <c r="D51" s="22">
        <v>50.157339999999998</v>
      </c>
      <c r="E51" s="22"/>
      <c r="F51" s="22"/>
      <c r="G51" s="22">
        <v>0.11268</v>
      </c>
      <c r="H51" s="22">
        <v>0.11268</v>
      </c>
      <c r="I51" s="22"/>
      <c r="J51" s="22"/>
      <c r="K51" s="22">
        <v>31.0579</v>
      </c>
      <c r="L51" s="22">
        <v>31.0579</v>
      </c>
      <c r="M51" s="22"/>
      <c r="N51" s="22"/>
      <c r="O51" s="22">
        <v>8.1646099999999997</v>
      </c>
      <c r="P51" s="22">
        <v>8.1646099999999997</v>
      </c>
      <c r="Q51" s="22"/>
      <c r="R51" s="22"/>
      <c r="S51" s="22">
        <v>10.822149999999999</v>
      </c>
      <c r="T51" s="22">
        <v>10.822149999999999</v>
      </c>
      <c r="U51" s="22"/>
      <c r="V51" s="22"/>
      <c r="AB51" s="21"/>
      <c r="AC51" s="21"/>
      <c r="AD51" s="21"/>
      <c r="AE51" s="21"/>
    </row>
    <row r="52" spans="1:31" x14ac:dyDescent="0.2">
      <c r="A52" s="24" t="s">
        <v>224</v>
      </c>
      <c r="B52" s="25" t="s">
        <v>225</v>
      </c>
      <c r="C52" s="22">
        <v>2243.42859</v>
      </c>
      <c r="D52" s="22">
        <v>670.21011999999996</v>
      </c>
      <c r="E52" s="22">
        <v>729.30934000000002</v>
      </c>
      <c r="F52" s="22">
        <v>843.90912999999989</v>
      </c>
      <c r="G52" s="22">
        <v>30.323250000000002</v>
      </c>
      <c r="H52" s="22">
        <v>15.065940000000003</v>
      </c>
      <c r="I52" s="22">
        <v>15.192260000000001</v>
      </c>
      <c r="J52" s="22">
        <v>6.5049999999999997E-2</v>
      </c>
      <c r="K52" s="22">
        <v>1361.9493600000001</v>
      </c>
      <c r="L52" s="22">
        <v>344.24905999999999</v>
      </c>
      <c r="M52" s="22">
        <v>638.86870999999996</v>
      </c>
      <c r="N52" s="22">
        <v>378.83159000000001</v>
      </c>
      <c r="O52" s="22">
        <v>313.25616000000002</v>
      </c>
      <c r="P52" s="22">
        <v>120.95332000000002</v>
      </c>
      <c r="Q52" s="22">
        <v>0.13197</v>
      </c>
      <c r="R52" s="22">
        <v>192.17087000000001</v>
      </c>
      <c r="S52" s="22">
        <v>532.79932000000008</v>
      </c>
      <c r="T52" s="22">
        <v>185.92503000000002</v>
      </c>
      <c r="U52" s="22">
        <v>75.116399999999999</v>
      </c>
      <c r="V52" s="22">
        <v>271.75789000000003</v>
      </c>
      <c r="AB52" s="21"/>
      <c r="AC52" s="21"/>
      <c r="AD52" s="21"/>
      <c r="AE52" s="21"/>
    </row>
    <row r="53" spans="1:31" x14ac:dyDescent="0.2">
      <c r="A53" s="24" t="s">
        <v>226</v>
      </c>
      <c r="B53" s="25" t="s">
        <v>227</v>
      </c>
      <c r="C53" s="22">
        <v>22.652830000000002</v>
      </c>
      <c r="D53" s="22">
        <v>15.53229</v>
      </c>
      <c r="E53" s="22">
        <v>7.1205400000000001</v>
      </c>
      <c r="F53" s="22"/>
      <c r="G53" s="22">
        <v>5.3939999999999995E-2</v>
      </c>
      <c r="H53" s="22">
        <v>5.3939999999999995E-2</v>
      </c>
      <c r="I53" s="22"/>
      <c r="J53" s="22"/>
      <c r="K53" s="22">
        <v>8.7230699999999999</v>
      </c>
      <c r="L53" s="22">
        <v>1.60253</v>
      </c>
      <c r="M53" s="22">
        <v>7.1205400000000001</v>
      </c>
      <c r="N53" s="22"/>
      <c r="O53" s="22">
        <v>6.6212500000000007</v>
      </c>
      <c r="P53" s="22">
        <v>6.6212500000000007</v>
      </c>
      <c r="Q53" s="22"/>
      <c r="R53" s="22"/>
      <c r="S53" s="22">
        <v>7.2545700000000002</v>
      </c>
      <c r="T53" s="22">
        <v>7.2545700000000002</v>
      </c>
      <c r="U53" s="22"/>
      <c r="V53" s="22"/>
      <c r="AB53" s="21"/>
      <c r="AC53" s="21"/>
      <c r="AD53" s="21"/>
      <c r="AE53" s="21"/>
    </row>
    <row r="54" spans="1:31" x14ac:dyDescent="0.2">
      <c r="A54" s="24" t="s">
        <v>228</v>
      </c>
      <c r="B54" s="25" t="s">
        <v>229</v>
      </c>
      <c r="C54" s="22">
        <v>5468.5899099999997</v>
      </c>
      <c r="D54" s="22">
        <v>1851.2145300000002</v>
      </c>
      <c r="E54" s="22">
        <v>54.310859999999991</v>
      </c>
      <c r="F54" s="22">
        <v>3563.0645199999994</v>
      </c>
      <c r="G54" s="22">
        <v>319.59703999999999</v>
      </c>
      <c r="H54" s="22">
        <v>318.81813999999997</v>
      </c>
      <c r="I54" s="22"/>
      <c r="J54" s="22">
        <v>0.77889999999999993</v>
      </c>
      <c r="K54" s="22">
        <v>3884.2985399999998</v>
      </c>
      <c r="L54" s="22">
        <v>1226.0562200000002</v>
      </c>
      <c r="M54" s="22">
        <v>40.717699999999994</v>
      </c>
      <c r="N54" s="22">
        <v>2617.5246199999997</v>
      </c>
      <c r="O54" s="22">
        <v>435.51366000000007</v>
      </c>
      <c r="P54" s="22">
        <v>107.36474000000003</v>
      </c>
      <c r="Q54" s="22"/>
      <c r="R54" s="22">
        <v>328.14892000000003</v>
      </c>
      <c r="S54" s="22">
        <v>821.19483000000002</v>
      </c>
      <c r="T54" s="22">
        <v>198.63006999999999</v>
      </c>
      <c r="U54" s="22">
        <v>13.593159999999999</v>
      </c>
      <c r="V54" s="22">
        <v>608.97159999999997</v>
      </c>
      <c r="AB54" s="21"/>
      <c r="AC54" s="21"/>
      <c r="AD54" s="21"/>
      <c r="AE54" s="21"/>
    </row>
    <row r="55" spans="1:31" x14ac:dyDescent="0.2">
      <c r="A55" s="24" t="s">
        <v>230</v>
      </c>
      <c r="B55" s="25" t="s">
        <v>231</v>
      </c>
      <c r="C55" s="22">
        <v>4632.35419</v>
      </c>
      <c r="D55" s="22">
        <v>2749.4468199999997</v>
      </c>
      <c r="E55" s="22">
        <v>479.13446000000005</v>
      </c>
      <c r="F55" s="22">
        <v>1403.7729100000001</v>
      </c>
      <c r="G55" s="22">
        <v>161.52874</v>
      </c>
      <c r="H55" s="22">
        <v>68.010960000000011</v>
      </c>
      <c r="I55" s="22">
        <v>21.273869999999999</v>
      </c>
      <c r="J55" s="22">
        <v>72.24391</v>
      </c>
      <c r="K55" s="22">
        <v>2602.1852699999999</v>
      </c>
      <c r="L55" s="22">
        <v>2017.6236799999999</v>
      </c>
      <c r="M55" s="22">
        <v>165.91516000000001</v>
      </c>
      <c r="N55" s="22">
        <v>418.64643000000001</v>
      </c>
      <c r="O55" s="22">
        <v>796.81124999999997</v>
      </c>
      <c r="P55" s="22">
        <v>323.51603999999986</v>
      </c>
      <c r="Q55" s="22">
        <v>83.427130000000005</v>
      </c>
      <c r="R55" s="22">
        <v>389.86808000000008</v>
      </c>
      <c r="S55" s="22">
        <v>1064.65157</v>
      </c>
      <c r="T55" s="22">
        <v>333.53637999999989</v>
      </c>
      <c r="U55" s="22">
        <v>208.51830000000001</v>
      </c>
      <c r="V55" s="22">
        <v>522.59689000000003</v>
      </c>
      <c r="AB55" s="21"/>
      <c r="AC55" s="21"/>
      <c r="AD55" s="21"/>
      <c r="AE55" s="21"/>
    </row>
    <row r="56" spans="1:31" x14ac:dyDescent="0.2">
      <c r="A56" s="24" t="s">
        <v>232</v>
      </c>
      <c r="B56" s="25" t="s">
        <v>233</v>
      </c>
      <c r="C56" s="22">
        <v>0.96998999999999991</v>
      </c>
      <c r="D56" s="22">
        <v>0.96998999999999991</v>
      </c>
      <c r="E56" s="22"/>
      <c r="F56" s="22"/>
      <c r="G56" s="22">
        <v>6.7080000000000001E-2</v>
      </c>
      <c r="H56" s="22">
        <v>6.7080000000000001E-2</v>
      </c>
      <c r="I56" s="22"/>
      <c r="J56" s="22"/>
      <c r="K56" s="22">
        <v>0.23050000000000001</v>
      </c>
      <c r="L56" s="22">
        <v>0.23050000000000001</v>
      </c>
      <c r="M56" s="22"/>
      <c r="N56" s="22"/>
      <c r="O56" s="22"/>
      <c r="P56" s="22"/>
      <c r="Q56" s="22"/>
      <c r="R56" s="22"/>
      <c r="S56" s="22">
        <v>0.67240999999999995</v>
      </c>
      <c r="T56" s="22">
        <v>0.67240999999999995</v>
      </c>
      <c r="U56" s="22"/>
      <c r="V56" s="22"/>
      <c r="AB56" s="21"/>
      <c r="AC56" s="21"/>
      <c r="AD56" s="21"/>
      <c r="AE56" s="21"/>
    </row>
    <row r="57" spans="1:31" x14ac:dyDescent="0.2">
      <c r="A57" s="24" t="s">
        <v>234</v>
      </c>
      <c r="B57" s="25" t="s">
        <v>235</v>
      </c>
      <c r="C57" s="22">
        <v>33.538550000000001</v>
      </c>
      <c r="D57" s="22">
        <v>28.79177</v>
      </c>
      <c r="E57" s="22">
        <v>4.7467799999999993</v>
      </c>
      <c r="F57" s="22"/>
      <c r="G57" s="22">
        <v>2.0000000000000002E-5</v>
      </c>
      <c r="H57" s="22">
        <v>2.0000000000000002E-5</v>
      </c>
      <c r="I57" s="22"/>
      <c r="J57" s="22"/>
      <c r="K57" s="22">
        <v>18.304929999999999</v>
      </c>
      <c r="L57" s="22">
        <v>16.687149999999999</v>
      </c>
      <c r="M57" s="22">
        <v>1.61778</v>
      </c>
      <c r="N57" s="22"/>
      <c r="O57" s="22">
        <v>3.7674799999999995</v>
      </c>
      <c r="P57" s="22">
        <v>2.7649199999999996</v>
      </c>
      <c r="Q57" s="22">
        <v>1.0025599999999999</v>
      </c>
      <c r="R57" s="22"/>
      <c r="S57" s="22">
        <v>11.466120000000002</v>
      </c>
      <c r="T57" s="22">
        <v>9.3396800000000013</v>
      </c>
      <c r="U57" s="22">
        <v>2.1264400000000001</v>
      </c>
      <c r="V57" s="22"/>
      <c r="AB57" s="21"/>
      <c r="AC57" s="21"/>
      <c r="AD57" s="21"/>
      <c r="AE57" s="21"/>
    </row>
    <row r="58" spans="1:31" x14ac:dyDescent="0.2">
      <c r="A58" s="24" t="s">
        <v>236</v>
      </c>
      <c r="B58" s="25" t="s">
        <v>237</v>
      </c>
      <c r="C58" s="22">
        <v>434.17401000000001</v>
      </c>
      <c r="D58" s="22">
        <v>242.37135999999998</v>
      </c>
      <c r="E58" s="22">
        <v>191.80265000000003</v>
      </c>
      <c r="F58" s="22"/>
      <c r="G58" s="22">
        <v>0.68999999999999972</v>
      </c>
      <c r="H58" s="22">
        <v>0.68999999999999972</v>
      </c>
      <c r="I58" s="22"/>
      <c r="J58" s="22"/>
      <c r="K58" s="22">
        <v>211.21014000000002</v>
      </c>
      <c r="L58" s="22">
        <v>123.66359999999999</v>
      </c>
      <c r="M58" s="22">
        <v>87.546540000000022</v>
      </c>
      <c r="N58" s="22"/>
      <c r="O58" s="22">
        <v>70.192959999999999</v>
      </c>
      <c r="P58" s="22">
        <v>48.160440000000001</v>
      </c>
      <c r="Q58" s="22">
        <v>22.032519999999998</v>
      </c>
      <c r="R58" s="22"/>
      <c r="S58" s="22">
        <v>150.02013999999997</v>
      </c>
      <c r="T58" s="22">
        <v>68.906899999999979</v>
      </c>
      <c r="U58" s="22">
        <v>81.11323999999999</v>
      </c>
      <c r="V58" s="22"/>
      <c r="AB58" s="21"/>
      <c r="AC58" s="21"/>
      <c r="AD58" s="21"/>
      <c r="AE58" s="21"/>
    </row>
    <row r="59" spans="1:31" x14ac:dyDescent="0.2">
      <c r="A59" s="24" t="s">
        <v>238</v>
      </c>
      <c r="B59" s="25" t="s">
        <v>239</v>
      </c>
      <c r="C59" s="22">
        <v>164.72816</v>
      </c>
      <c r="D59" s="22">
        <v>8.015130000000001</v>
      </c>
      <c r="E59" s="22"/>
      <c r="F59" s="22">
        <v>156.71303</v>
      </c>
      <c r="G59" s="22"/>
      <c r="H59" s="22"/>
      <c r="I59" s="22"/>
      <c r="J59" s="22"/>
      <c r="K59" s="22">
        <v>157.43281999999999</v>
      </c>
      <c r="L59" s="22">
        <v>7.0685799999999999</v>
      </c>
      <c r="M59" s="22"/>
      <c r="N59" s="22">
        <v>150.36424</v>
      </c>
      <c r="O59" s="22">
        <v>0.99310999999999994</v>
      </c>
      <c r="P59" s="22">
        <v>0.73494999999999999</v>
      </c>
      <c r="Q59" s="22"/>
      <c r="R59" s="22">
        <v>0.25816</v>
      </c>
      <c r="S59" s="22">
        <v>3.4584000000000001</v>
      </c>
      <c r="T59" s="22">
        <v>0.21135999999999999</v>
      </c>
      <c r="U59" s="22"/>
      <c r="V59" s="22">
        <v>3.2470400000000001</v>
      </c>
      <c r="AB59" s="21"/>
      <c r="AC59" s="21"/>
      <c r="AD59" s="21"/>
      <c r="AE59" s="21"/>
    </row>
    <row r="60" spans="1:31" x14ac:dyDescent="0.2">
      <c r="A60" s="24" t="s">
        <v>240</v>
      </c>
      <c r="B60" s="25" t="s">
        <v>241</v>
      </c>
      <c r="C60" s="22">
        <v>2239.2844500000006</v>
      </c>
      <c r="D60" s="22">
        <v>672.74791000000005</v>
      </c>
      <c r="E60" s="22">
        <v>1361.52405</v>
      </c>
      <c r="F60" s="22">
        <v>205.01249000000001</v>
      </c>
      <c r="G60" s="22">
        <v>68.487129999999993</v>
      </c>
      <c r="H60" s="22">
        <v>37.046819999999997</v>
      </c>
      <c r="I60" s="22">
        <v>31.39489</v>
      </c>
      <c r="J60" s="22">
        <v>4.5420000000000002E-2</v>
      </c>
      <c r="K60" s="22">
        <v>479.97899000000007</v>
      </c>
      <c r="L60" s="22">
        <v>325.70282000000003</v>
      </c>
      <c r="M60" s="22">
        <v>93.231670000000008</v>
      </c>
      <c r="N60" s="22">
        <v>61.044499999999999</v>
      </c>
      <c r="O60" s="22">
        <v>594.66594000000009</v>
      </c>
      <c r="P60" s="22">
        <v>193.39704999999998</v>
      </c>
      <c r="Q60" s="22">
        <v>324.90563000000003</v>
      </c>
      <c r="R60" s="22">
        <v>76.363259999999997</v>
      </c>
      <c r="S60" s="22">
        <v>1078.98324</v>
      </c>
      <c r="T60" s="22">
        <v>99.596330000000009</v>
      </c>
      <c r="U60" s="22">
        <v>911.99185999999997</v>
      </c>
      <c r="V60" s="22">
        <v>67.395049999999998</v>
      </c>
      <c r="AB60" s="21"/>
      <c r="AC60" s="21"/>
      <c r="AD60" s="21"/>
      <c r="AE60" s="21"/>
    </row>
    <row r="61" spans="1:31" x14ac:dyDescent="0.2">
      <c r="A61" s="24" t="s">
        <v>242</v>
      </c>
      <c r="B61" s="25" t="s">
        <v>243</v>
      </c>
      <c r="C61" s="22">
        <v>417.00119999999993</v>
      </c>
      <c r="D61" s="22">
        <v>193.05959000000001</v>
      </c>
      <c r="E61" s="22">
        <v>223.94161</v>
      </c>
      <c r="F61" s="22"/>
      <c r="G61" s="22">
        <v>16.489759999999997</v>
      </c>
      <c r="H61" s="22">
        <v>5.5409999999999994E-2</v>
      </c>
      <c r="I61" s="22">
        <v>16.434349999999998</v>
      </c>
      <c r="J61" s="22"/>
      <c r="K61" s="22">
        <v>230.42248999999998</v>
      </c>
      <c r="L61" s="22">
        <v>43.735730000000004</v>
      </c>
      <c r="M61" s="22">
        <v>186.68675999999999</v>
      </c>
      <c r="N61" s="22"/>
      <c r="O61" s="22">
        <v>58.958059999999996</v>
      </c>
      <c r="P61" s="22">
        <v>58.958059999999996</v>
      </c>
      <c r="Q61" s="22"/>
      <c r="R61" s="22"/>
      <c r="S61" s="22">
        <v>111.12048999999999</v>
      </c>
      <c r="T61" s="22">
        <v>90.299989999999994</v>
      </c>
      <c r="U61" s="22">
        <v>20.820499999999999</v>
      </c>
      <c r="V61" s="22"/>
      <c r="AB61" s="21"/>
      <c r="AC61" s="21"/>
      <c r="AD61" s="21"/>
      <c r="AE61" s="21"/>
    </row>
    <row r="62" spans="1:31" x14ac:dyDescent="0.2">
      <c r="A62" s="24" t="s">
        <v>244</v>
      </c>
      <c r="B62" s="25" t="s">
        <v>245</v>
      </c>
      <c r="C62" s="22">
        <v>72.716449999999995</v>
      </c>
      <c r="D62" s="22">
        <v>72.716449999999995</v>
      </c>
      <c r="E62" s="22"/>
      <c r="F62" s="22"/>
      <c r="G62" s="22">
        <v>12.408110000000001</v>
      </c>
      <c r="H62" s="22">
        <v>12.408110000000001</v>
      </c>
      <c r="I62" s="22"/>
      <c r="J62" s="22"/>
      <c r="K62" s="22">
        <v>41.492590000000007</v>
      </c>
      <c r="L62" s="22">
        <v>41.492590000000007</v>
      </c>
      <c r="M62" s="22"/>
      <c r="N62" s="22"/>
      <c r="O62" s="22">
        <v>9.6235799999999969</v>
      </c>
      <c r="P62" s="22">
        <v>9.6235799999999969</v>
      </c>
      <c r="Q62" s="22"/>
      <c r="R62" s="22"/>
      <c r="S62" s="22">
        <v>9.1920100000000016</v>
      </c>
      <c r="T62" s="22">
        <v>9.1920100000000016</v>
      </c>
      <c r="U62" s="22"/>
      <c r="V62" s="22"/>
      <c r="AB62" s="21"/>
      <c r="AC62" s="21"/>
      <c r="AD62" s="21"/>
      <c r="AE62" s="21"/>
    </row>
    <row r="63" spans="1:31" x14ac:dyDescent="0.2">
      <c r="A63" s="24" t="s">
        <v>246</v>
      </c>
      <c r="B63" s="25" t="s">
        <v>247</v>
      </c>
      <c r="C63" s="22">
        <v>3331.7343599999986</v>
      </c>
      <c r="D63" s="22">
        <v>1797.9149499999992</v>
      </c>
      <c r="E63" s="22">
        <v>98.941730000000021</v>
      </c>
      <c r="F63" s="22">
        <v>1434.8776800000001</v>
      </c>
      <c r="G63" s="22">
        <v>166.15213999999997</v>
      </c>
      <c r="H63" s="22">
        <v>47.520409999999998</v>
      </c>
      <c r="I63" s="22"/>
      <c r="J63" s="22">
        <v>118.63172999999999</v>
      </c>
      <c r="K63" s="22">
        <v>1476.3348499999997</v>
      </c>
      <c r="L63" s="22">
        <v>694.58362999999963</v>
      </c>
      <c r="M63" s="22">
        <v>12.035350000000001</v>
      </c>
      <c r="N63" s="22">
        <v>769.71587</v>
      </c>
      <c r="O63" s="22">
        <v>458.41434999999984</v>
      </c>
      <c r="P63" s="22">
        <v>326.08753999999982</v>
      </c>
      <c r="Q63" s="22">
        <v>0.90995999999999999</v>
      </c>
      <c r="R63" s="22">
        <v>131.41684999999998</v>
      </c>
      <c r="S63" s="22">
        <v>1194.9082599999995</v>
      </c>
      <c r="T63" s="22">
        <v>696.7197199999996</v>
      </c>
      <c r="U63" s="22">
        <v>84.606270000000009</v>
      </c>
      <c r="V63" s="22">
        <v>413.58226999999999</v>
      </c>
      <c r="AB63" s="21"/>
      <c r="AC63" s="21"/>
      <c r="AD63" s="21"/>
      <c r="AE63" s="21"/>
    </row>
    <row r="64" spans="1:31" ht="25.5" x14ac:dyDescent="0.2">
      <c r="A64" s="24" t="s">
        <v>248</v>
      </c>
      <c r="B64" s="26" t="s">
        <v>249</v>
      </c>
      <c r="C64" s="22">
        <v>279.87102000000004</v>
      </c>
      <c r="D64" s="22">
        <v>225.36291999999997</v>
      </c>
      <c r="E64" s="22">
        <v>47.699390000000001</v>
      </c>
      <c r="F64" s="22">
        <v>6.8087099999999996</v>
      </c>
      <c r="G64" s="22">
        <v>1.9523099999999998</v>
      </c>
      <c r="H64" s="22">
        <v>1.9523099999999998</v>
      </c>
      <c r="I64" s="22"/>
      <c r="J64" s="22"/>
      <c r="K64" s="22">
        <v>154.24266</v>
      </c>
      <c r="L64" s="22">
        <v>113.71749999999999</v>
      </c>
      <c r="M64" s="22">
        <v>40.52516</v>
      </c>
      <c r="N64" s="22"/>
      <c r="O64" s="22">
        <v>41.295679999999997</v>
      </c>
      <c r="P64" s="22">
        <v>36.360229999999994</v>
      </c>
      <c r="Q64" s="22">
        <v>2.4887199999999998</v>
      </c>
      <c r="R64" s="22">
        <v>2.4467300000000001</v>
      </c>
      <c r="S64" s="22">
        <v>69.30749999999999</v>
      </c>
      <c r="T64" s="22">
        <v>60.260009999999994</v>
      </c>
      <c r="U64" s="22">
        <v>4.6855099999999998</v>
      </c>
      <c r="V64" s="22">
        <v>4.36198</v>
      </c>
      <c r="AB64" s="21"/>
      <c r="AC64" s="21"/>
      <c r="AD64" s="21"/>
      <c r="AE64" s="21"/>
    </row>
    <row r="65" spans="1:31" x14ac:dyDescent="0.2">
      <c r="A65" s="24" t="s">
        <v>250</v>
      </c>
      <c r="B65" s="25" t="s">
        <v>251</v>
      </c>
      <c r="C65" s="22">
        <v>1.8690000000000002E-2</v>
      </c>
      <c r="D65" s="22">
        <v>1.8690000000000002E-2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>
        <v>1.685E-2</v>
      </c>
      <c r="T65" s="22">
        <v>1.685E-2</v>
      </c>
      <c r="U65" s="22"/>
      <c r="V65" s="22"/>
      <c r="AB65" s="21"/>
      <c r="AC65" s="21"/>
      <c r="AD65" s="21"/>
      <c r="AE65" s="21"/>
    </row>
    <row r="66" spans="1:31" x14ac:dyDescent="0.2">
      <c r="A66" s="24" t="s">
        <v>252</v>
      </c>
      <c r="B66" s="25" t="s">
        <v>253</v>
      </c>
      <c r="C66" s="22">
        <v>0.54205999999999999</v>
      </c>
      <c r="D66" s="22">
        <v>0.54205999999999999</v>
      </c>
      <c r="E66" s="22"/>
      <c r="F66" s="22"/>
      <c r="G66" s="22"/>
      <c r="H66" s="22"/>
      <c r="I66" s="22"/>
      <c r="J66" s="22"/>
      <c r="K66" s="22">
        <v>8.8000000000000003E-4</v>
      </c>
      <c r="L66" s="22">
        <v>8.8000000000000003E-4</v>
      </c>
      <c r="M66" s="22"/>
      <c r="N66" s="22"/>
      <c r="O66" s="22">
        <v>0.20041999999999999</v>
      </c>
      <c r="P66" s="22">
        <v>0.20041999999999999</v>
      </c>
      <c r="Q66" s="22"/>
      <c r="R66" s="22"/>
      <c r="S66" s="22">
        <v>0.34075999999999995</v>
      </c>
      <c r="T66" s="22">
        <v>0.34075999999999995</v>
      </c>
      <c r="U66" s="22"/>
      <c r="V66" s="22"/>
      <c r="AB66" s="21"/>
      <c r="AC66" s="21"/>
      <c r="AD66" s="21"/>
      <c r="AE66" s="21"/>
    </row>
    <row r="67" spans="1:31" x14ac:dyDescent="0.2">
      <c r="A67" s="24" t="s">
        <v>254</v>
      </c>
      <c r="B67" s="25" t="s">
        <v>255</v>
      </c>
      <c r="C67" s="22">
        <v>495.78453999999999</v>
      </c>
      <c r="D67" s="22">
        <v>196.26047</v>
      </c>
      <c r="E67" s="22">
        <v>86.404590000000013</v>
      </c>
      <c r="F67" s="22">
        <v>213.11947999999998</v>
      </c>
      <c r="G67" s="22">
        <v>10.22226</v>
      </c>
      <c r="H67" s="22">
        <v>0.92850000000000021</v>
      </c>
      <c r="I67" s="22"/>
      <c r="J67" s="22">
        <v>9.2937600000000007</v>
      </c>
      <c r="K67" s="22">
        <v>278.36646999999999</v>
      </c>
      <c r="L67" s="22">
        <v>46.156040000000004</v>
      </c>
      <c r="M67" s="22">
        <v>28.384709999999998</v>
      </c>
      <c r="N67" s="22">
        <v>203.82571999999999</v>
      </c>
      <c r="O67" s="22">
        <v>96.064830000000015</v>
      </c>
      <c r="P67" s="22">
        <v>88.769520000000014</v>
      </c>
      <c r="Q67" s="22">
        <v>7.2953100000000006</v>
      </c>
      <c r="R67" s="22"/>
      <c r="S67" s="22">
        <v>110.09492999999999</v>
      </c>
      <c r="T67" s="22">
        <v>59.570949999999989</v>
      </c>
      <c r="U67" s="22">
        <v>50.523980000000002</v>
      </c>
      <c r="V67" s="22"/>
      <c r="AB67" s="21"/>
      <c r="AC67" s="21"/>
      <c r="AD67" s="21"/>
      <c r="AE67" s="21"/>
    </row>
    <row r="68" spans="1:31" x14ac:dyDescent="0.2">
      <c r="A68" s="24" t="s">
        <v>256</v>
      </c>
      <c r="B68" s="25" t="s">
        <v>257</v>
      </c>
      <c r="C68" s="22">
        <v>13.494520000000001</v>
      </c>
      <c r="D68" s="22">
        <v>13.494520000000001</v>
      </c>
      <c r="E68" s="22"/>
      <c r="F68" s="22"/>
      <c r="G68" s="22">
        <v>0.17002</v>
      </c>
      <c r="H68" s="22">
        <v>0.17002</v>
      </c>
      <c r="I68" s="22"/>
      <c r="J68" s="22"/>
      <c r="K68" s="22">
        <v>5.5932900000000005</v>
      </c>
      <c r="L68" s="22">
        <v>5.5932900000000005</v>
      </c>
      <c r="M68" s="22"/>
      <c r="N68" s="22"/>
      <c r="O68" s="22">
        <v>3.7637900000000002</v>
      </c>
      <c r="P68" s="22">
        <v>3.7637900000000002</v>
      </c>
      <c r="Q68" s="22"/>
      <c r="R68" s="22"/>
      <c r="S68" s="22">
        <v>3.5604100000000001</v>
      </c>
      <c r="T68" s="22">
        <v>3.5604100000000001</v>
      </c>
      <c r="U68" s="22"/>
      <c r="V68" s="22"/>
      <c r="AB68" s="21"/>
      <c r="AC68" s="21"/>
      <c r="AD68" s="21"/>
      <c r="AE68" s="21"/>
    </row>
    <row r="69" spans="1:31" x14ac:dyDescent="0.2">
      <c r="A69" s="24" t="s">
        <v>258</v>
      </c>
      <c r="B69" s="25" t="s">
        <v>259</v>
      </c>
      <c r="C69" s="22">
        <v>63.694449999999996</v>
      </c>
      <c r="D69" s="22">
        <v>19.237880000000001</v>
      </c>
      <c r="E69" s="22">
        <v>44.456569999999999</v>
      </c>
      <c r="F69" s="22"/>
      <c r="G69" s="22">
        <v>0.58948</v>
      </c>
      <c r="H69" s="22">
        <v>0.58948</v>
      </c>
      <c r="I69" s="22"/>
      <c r="J69" s="22"/>
      <c r="K69" s="22">
        <v>14.04166</v>
      </c>
      <c r="L69" s="22">
        <v>8.28599</v>
      </c>
      <c r="M69" s="22">
        <v>5.7556700000000003</v>
      </c>
      <c r="N69" s="22"/>
      <c r="O69" s="22">
        <v>19.823069999999998</v>
      </c>
      <c r="P69" s="22">
        <v>7.1357999999999988</v>
      </c>
      <c r="Q69" s="22">
        <v>12.68727</v>
      </c>
      <c r="R69" s="22"/>
      <c r="S69" s="22">
        <v>28.151580000000003</v>
      </c>
      <c r="T69" s="22">
        <v>2.13795</v>
      </c>
      <c r="U69" s="22">
        <v>26.013630000000003</v>
      </c>
      <c r="V69" s="22"/>
      <c r="AB69" s="21"/>
      <c r="AC69" s="21"/>
      <c r="AD69" s="21"/>
      <c r="AE69" s="21"/>
    </row>
    <row r="70" spans="1:31" x14ac:dyDescent="0.2">
      <c r="A70" s="24" t="s">
        <v>260</v>
      </c>
      <c r="B70" s="25" t="s">
        <v>261</v>
      </c>
      <c r="C70" s="22">
        <v>1138.4034000000001</v>
      </c>
      <c r="D70" s="22">
        <v>675.38520000000005</v>
      </c>
      <c r="E70" s="22">
        <v>18.885149999999999</v>
      </c>
      <c r="F70" s="22">
        <v>444.13305000000003</v>
      </c>
      <c r="G70" s="22">
        <v>8.6635099999999987</v>
      </c>
      <c r="H70" s="22">
        <v>8.6635099999999987</v>
      </c>
      <c r="I70" s="22"/>
      <c r="J70" s="22"/>
      <c r="K70" s="22">
        <v>294.76155</v>
      </c>
      <c r="L70" s="22">
        <v>85.696330000000003</v>
      </c>
      <c r="M70" s="22">
        <v>15.43271</v>
      </c>
      <c r="N70" s="22">
        <v>193.63251</v>
      </c>
      <c r="O70" s="22">
        <v>108.17253000000002</v>
      </c>
      <c r="P70" s="22">
        <v>14.985110000000002</v>
      </c>
      <c r="Q70" s="22"/>
      <c r="R70" s="22">
        <v>93.187420000000017</v>
      </c>
      <c r="S70" s="22">
        <v>198.89435</v>
      </c>
      <c r="T70" s="22">
        <v>38.128789999999995</v>
      </c>
      <c r="U70" s="22">
        <v>3.4524400000000002</v>
      </c>
      <c r="V70" s="22">
        <v>157.31312</v>
      </c>
      <c r="AB70" s="21"/>
      <c r="AC70" s="21"/>
      <c r="AD70" s="21"/>
      <c r="AE70" s="21"/>
    </row>
    <row r="71" spans="1:31" x14ac:dyDescent="0.2">
      <c r="A71" s="24" t="s">
        <v>262</v>
      </c>
      <c r="B71" s="25" t="s">
        <v>263</v>
      </c>
      <c r="C71" s="22">
        <v>0.85954000000000019</v>
      </c>
      <c r="D71" s="22">
        <v>0.85954000000000019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>
        <v>0.84789000000000014</v>
      </c>
      <c r="P71" s="22">
        <v>0.84789000000000014</v>
      </c>
      <c r="Q71" s="22"/>
      <c r="R71" s="22"/>
      <c r="S71" s="22">
        <v>1.1650000000000001E-2</v>
      </c>
      <c r="T71" s="22">
        <v>1.1650000000000001E-2</v>
      </c>
      <c r="U71" s="22"/>
      <c r="V71" s="22"/>
      <c r="AB71" s="21"/>
      <c r="AC71" s="21"/>
      <c r="AD71" s="21"/>
      <c r="AE71" s="21"/>
    </row>
    <row r="72" spans="1:31" x14ac:dyDescent="0.2">
      <c r="A72" s="24" t="s">
        <v>264</v>
      </c>
      <c r="B72" s="25" t="s">
        <v>265</v>
      </c>
      <c r="C72" s="22">
        <v>544.71275999999978</v>
      </c>
      <c r="D72" s="22">
        <v>538.82971999999984</v>
      </c>
      <c r="E72" s="22">
        <v>5.8830400000000003</v>
      </c>
      <c r="F72" s="22"/>
      <c r="G72" s="22">
        <v>98.908979999999971</v>
      </c>
      <c r="H72" s="22">
        <v>98.908979999999971</v>
      </c>
      <c r="I72" s="22"/>
      <c r="J72" s="22"/>
      <c r="K72" s="22">
        <v>301.09475999999989</v>
      </c>
      <c r="L72" s="22">
        <v>295.2117199999999</v>
      </c>
      <c r="M72" s="22">
        <v>5.8830400000000003</v>
      </c>
      <c r="N72" s="22"/>
      <c r="O72" s="22">
        <v>45.89352999999997</v>
      </c>
      <c r="P72" s="22">
        <v>45.89352999999997</v>
      </c>
      <c r="Q72" s="22"/>
      <c r="R72" s="22"/>
      <c r="S72" s="22">
        <v>97.693289999999976</v>
      </c>
      <c r="T72" s="22">
        <v>97.693289999999976</v>
      </c>
      <c r="U72" s="22"/>
      <c r="V72" s="22"/>
      <c r="AB72" s="21"/>
      <c r="AC72" s="21"/>
      <c r="AD72" s="21"/>
      <c r="AE72" s="21"/>
    </row>
    <row r="73" spans="1:31" x14ac:dyDescent="0.2">
      <c r="A73" s="24" t="s">
        <v>266</v>
      </c>
      <c r="B73" s="25" t="s">
        <v>267</v>
      </c>
      <c r="C73" s="22">
        <v>1986.1878200000001</v>
      </c>
      <c r="D73" s="22">
        <v>3.7334900000000002</v>
      </c>
      <c r="E73" s="22">
        <v>19.70861</v>
      </c>
      <c r="F73" s="22">
        <v>1962.7457200000001</v>
      </c>
      <c r="G73" s="22">
        <v>9.8151299999999999</v>
      </c>
      <c r="H73" s="22">
        <v>0.23099</v>
      </c>
      <c r="I73" s="22"/>
      <c r="J73" s="22">
        <v>9.5841399999999997</v>
      </c>
      <c r="K73" s="22">
        <v>1501.5994599999999</v>
      </c>
      <c r="L73" s="22">
        <v>0.79703999999999997</v>
      </c>
      <c r="M73" s="22">
        <v>19.70861</v>
      </c>
      <c r="N73" s="22">
        <v>1481.0938100000001</v>
      </c>
      <c r="O73" s="22">
        <v>139.06229999999999</v>
      </c>
      <c r="P73" s="22">
        <v>1.8456999999999999</v>
      </c>
      <c r="Q73" s="22"/>
      <c r="R73" s="22">
        <v>137.2166</v>
      </c>
      <c r="S73" s="22">
        <v>334.94925000000001</v>
      </c>
      <c r="T73" s="22">
        <v>0.85976000000000008</v>
      </c>
      <c r="U73" s="22"/>
      <c r="V73" s="22">
        <v>334.08949000000001</v>
      </c>
      <c r="AB73" s="21"/>
      <c r="AC73" s="21"/>
      <c r="AD73" s="21"/>
      <c r="AE73" s="21"/>
    </row>
    <row r="74" spans="1:31" x14ac:dyDescent="0.2">
      <c r="A74" s="24" t="s">
        <v>268</v>
      </c>
      <c r="B74" s="25" t="s">
        <v>269</v>
      </c>
      <c r="C74" s="22">
        <v>27.853200000000001</v>
      </c>
      <c r="D74" s="22">
        <v>24.695339999999998</v>
      </c>
      <c r="E74" s="22">
        <v>3.1578599999999999</v>
      </c>
      <c r="F74" s="22"/>
      <c r="G74" s="22">
        <v>1.6576200000000001</v>
      </c>
      <c r="H74" s="22">
        <v>1.2806500000000001</v>
      </c>
      <c r="I74" s="22">
        <v>0.37697000000000003</v>
      </c>
      <c r="J74" s="22"/>
      <c r="K74" s="22">
        <v>12.442290000000002</v>
      </c>
      <c r="L74" s="22">
        <v>10.218570000000001</v>
      </c>
      <c r="M74" s="22">
        <v>2.2237199999999997</v>
      </c>
      <c r="N74" s="22"/>
      <c r="O74" s="22">
        <v>4.6995899999999997</v>
      </c>
      <c r="P74" s="22">
        <v>4.5318699999999996</v>
      </c>
      <c r="Q74" s="22">
        <v>0.16772000000000001</v>
      </c>
      <c r="R74" s="22"/>
      <c r="S74" s="22">
        <v>9.0536999999999992</v>
      </c>
      <c r="T74" s="22">
        <v>8.6642499999999991</v>
      </c>
      <c r="U74" s="22">
        <v>0.38944999999999996</v>
      </c>
      <c r="V74" s="22"/>
      <c r="AB74" s="21"/>
      <c r="AC74" s="21"/>
      <c r="AD74" s="21"/>
      <c r="AE74" s="21"/>
    </row>
    <row r="75" spans="1:31" x14ac:dyDescent="0.2">
      <c r="A75" s="24" t="s">
        <v>270</v>
      </c>
      <c r="B75" s="25" t="s">
        <v>271</v>
      </c>
      <c r="C75" s="22">
        <v>535.0492200000001</v>
      </c>
      <c r="D75" s="22">
        <v>256.09780000000001</v>
      </c>
      <c r="E75" s="22">
        <v>278.95142000000004</v>
      </c>
      <c r="F75" s="22"/>
      <c r="G75" s="22">
        <v>0.37842000000000003</v>
      </c>
      <c r="H75" s="22">
        <v>0.37842000000000003</v>
      </c>
      <c r="I75" s="22"/>
      <c r="J75" s="22"/>
      <c r="K75" s="22">
        <v>401.38431000000003</v>
      </c>
      <c r="L75" s="22">
        <v>145.69058999999999</v>
      </c>
      <c r="M75" s="22">
        <v>255.69372000000001</v>
      </c>
      <c r="N75" s="22"/>
      <c r="O75" s="22">
        <v>72.525380000000013</v>
      </c>
      <c r="P75" s="22">
        <v>72.525380000000013</v>
      </c>
      <c r="Q75" s="22"/>
      <c r="R75" s="22"/>
      <c r="S75" s="22">
        <v>57.718619999999994</v>
      </c>
      <c r="T75" s="22">
        <v>35.055859999999996</v>
      </c>
      <c r="U75" s="22">
        <v>22.662759999999999</v>
      </c>
      <c r="V75" s="22"/>
      <c r="AB75" s="21"/>
      <c r="AC75" s="21"/>
      <c r="AD75" s="21"/>
      <c r="AE75" s="21"/>
    </row>
    <row r="76" spans="1:31" x14ac:dyDescent="0.2">
      <c r="A76" s="24" t="s">
        <v>272</v>
      </c>
      <c r="B76" s="25" t="s">
        <v>273</v>
      </c>
      <c r="C76" s="22">
        <v>0.15282999999999999</v>
      </c>
      <c r="D76" s="22">
        <v>0.15282999999999999</v>
      </c>
      <c r="E76" s="22"/>
      <c r="F76" s="22"/>
      <c r="G76" s="22"/>
      <c r="H76" s="22"/>
      <c r="I76" s="22"/>
      <c r="J76" s="22"/>
      <c r="K76" s="22">
        <v>5.4659999999999993E-2</v>
      </c>
      <c r="L76" s="22">
        <v>5.4659999999999993E-2</v>
      </c>
      <c r="M76" s="22"/>
      <c r="N76" s="22"/>
      <c r="O76" s="22">
        <v>9.8169999999999993E-2</v>
      </c>
      <c r="P76" s="22">
        <v>9.8169999999999993E-2</v>
      </c>
      <c r="Q76" s="22"/>
      <c r="R76" s="22"/>
      <c r="S76" s="22"/>
      <c r="T76" s="22"/>
      <c r="U76" s="22"/>
      <c r="V76" s="22"/>
      <c r="AB76" s="21"/>
      <c r="AC76" s="21"/>
      <c r="AD76" s="21"/>
      <c r="AE76" s="21"/>
    </row>
    <row r="77" spans="1:31" x14ac:dyDescent="0.2">
      <c r="A77" s="24" t="s">
        <v>274</v>
      </c>
      <c r="B77" s="25" t="s">
        <v>275</v>
      </c>
      <c r="C77" s="22">
        <v>11.442080000000001</v>
      </c>
      <c r="D77" s="22">
        <v>8.6597899999999992</v>
      </c>
      <c r="E77" s="22">
        <v>2.7822899999999997</v>
      </c>
      <c r="F77" s="22"/>
      <c r="G77" s="22">
        <v>0.11160999999999999</v>
      </c>
      <c r="H77" s="22">
        <v>0.11160999999999999</v>
      </c>
      <c r="I77" s="22"/>
      <c r="J77" s="22"/>
      <c r="K77" s="22">
        <v>7.9705700000000004</v>
      </c>
      <c r="L77" s="22">
        <v>6.7601100000000001</v>
      </c>
      <c r="M77" s="22">
        <v>1.2104600000000001</v>
      </c>
      <c r="N77" s="22"/>
      <c r="O77" s="22">
        <v>1.4234400000000003</v>
      </c>
      <c r="P77" s="22">
        <v>1.4234400000000003</v>
      </c>
      <c r="Q77" s="22"/>
      <c r="R77" s="22"/>
      <c r="S77" s="22">
        <v>1.9364599999999998</v>
      </c>
      <c r="T77" s="22">
        <v>0.36462999999999995</v>
      </c>
      <c r="U77" s="22">
        <v>1.5718299999999998</v>
      </c>
      <c r="V77" s="22"/>
      <c r="AB77" s="21"/>
      <c r="AC77" s="21"/>
      <c r="AD77" s="21"/>
      <c r="AE77" s="21"/>
    </row>
    <row r="78" spans="1:31" x14ac:dyDescent="0.2">
      <c r="A78" s="24" t="s">
        <v>276</v>
      </c>
      <c r="B78" s="25" t="s">
        <v>277</v>
      </c>
      <c r="C78" s="22">
        <v>10.220090000000001</v>
      </c>
      <c r="D78" s="22">
        <v>10.220090000000001</v>
      </c>
      <c r="E78" s="22"/>
      <c r="F78" s="22"/>
      <c r="G78" s="22">
        <v>4.6950000000000006E-2</v>
      </c>
      <c r="H78" s="22">
        <v>4.6950000000000006E-2</v>
      </c>
      <c r="I78" s="22"/>
      <c r="J78" s="22"/>
      <c r="K78" s="22"/>
      <c r="L78" s="22"/>
      <c r="M78" s="22"/>
      <c r="N78" s="22"/>
      <c r="O78" s="22">
        <v>3.8554600000000003</v>
      </c>
      <c r="P78" s="22">
        <v>3.8554600000000003</v>
      </c>
      <c r="Q78" s="22"/>
      <c r="R78" s="22"/>
      <c r="S78" s="22">
        <v>6.3176800000000002</v>
      </c>
      <c r="T78" s="22">
        <v>6.3176800000000002</v>
      </c>
      <c r="U78" s="22"/>
      <c r="V78" s="22"/>
      <c r="AB78" s="21"/>
      <c r="AC78" s="21"/>
      <c r="AD78" s="21"/>
      <c r="AE78" s="21"/>
    </row>
    <row r="79" spans="1:31" x14ac:dyDescent="0.2">
      <c r="A79" s="24" t="s">
        <v>278</v>
      </c>
      <c r="B79" s="25" t="s">
        <v>279</v>
      </c>
      <c r="C79" s="22">
        <v>60.595359999999992</v>
      </c>
      <c r="D79" s="22">
        <v>60.595359999999992</v>
      </c>
      <c r="E79" s="22"/>
      <c r="F79" s="22"/>
      <c r="G79" s="22">
        <v>5.6129999999999999E-2</v>
      </c>
      <c r="H79" s="22">
        <v>5.6129999999999999E-2</v>
      </c>
      <c r="I79" s="22"/>
      <c r="J79" s="22"/>
      <c r="K79" s="22">
        <v>40.072369999999992</v>
      </c>
      <c r="L79" s="22">
        <v>40.072369999999992</v>
      </c>
      <c r="M79" s="22"/>
      <c r="N79" s="22"/>
      <c r="O79" s="22">
        <v>5.3382799999999992</v>
      </c>
      <c r="P79" s="22">
        <v>5.3382799999999992</v>
      </c>
      <c r="Q79" s="22"/>
      <c r="R79" s="22"/>
      <c r="S79" s="22">
        <v>2.9580300000000008</v>
      </c>
      <c r="T79" s="22">
        <v>2.9580300000000008</v>
      </c>
      <c r="U79" s="22"/>
      <c r="V79" s="22"/>
      <c r="AB79" s="21"/>
      <c r="AC79" s="21"/>
      <c r="AD79" s="21"/>
      <c r="AE79" s="21"/>
    </row>
    <row r="80" spans="1:31" ht="25.5" x14ac:dyDescent="0.2">
      <c r="A80" s="24" t="s">
        <v>280</v>
      </c>
      <c r="B80" s="26" t="s">
        <v>281</v>
      </c>
      <c r="C80" s="22">
        <v>699.02930000000003</v>
      </c>
      <c r="D80" s="22">
        <v>529.17759999999998</v>
      </c>
      <c r="E80" s="22">
        <v>23.031480000000002</v>
      </c>
      <c r="F80" s="22">
        <v>146.82022000000001</v>
      </c>
      <c r="G80" s="22">
        <v>10.59511</v>
      </c>
      <c r="H80" s="22">
        <v>10.59511</v>
      </c>
      <c r="I80" s="22"/>
      <c r="J80" s="22"/>
      <c r="K80" s="22">
        <v>363.58590999999996</v>
      </c>
      <c r="L80" s="22">
        <v>316.18087999999995</v>
      </c>
      <c r="M80" s="22">
        <v>19.98235</v>
      </c>
      <c r="N80" s="22">
        <v>27.42268</v>
      </c>
      <c r="O80" s="22">
        <v>86.49657000000002</v>
      </c>
      <c r="P80" s="22">
        <v>52.708040000000011</v>
      </c>
      <c r="Q80" s="22"/>
      <c r="R80" s="22">
        <v>33.788530000000002</v>
      </c>
      <c r="S80" s="22">
        <v>234.10902000000002</v>
      </c>
      <c r="T80" s="22">
        <v>145.48396000000002</v>
      </c>
      <c r="U80" s="22">
        <v>3.0491299999999999</v>
      </c>
      <c r="V80" s="22">
        <v>85.57593</v>
      </c>
      <c r="AB80" s="21"/>
      <c r="AC80" s="21"/>
      <c r="AD80" s="21"/>
      <c r="AE80" s="21"/>
    </row>
    <row r="81" spans="1:31" x14ac:dyDescent="0.2">
      <c r="A81" s="24" t="s">
        <v>282</v>
      </c>
      <c r="B81" s="25" t="s">
        <v>283</v>
      </c>
      <c r="C81" s="22">
        <v>1.40425</v>
      </c>
      <c r="D81" s="22">
        <v>0.21760000000000002</v>
      </c>
      <c r="E81" s="22"/>
      <c r="F81" s="22">
        <v>1.18665</v>
      </c>
      <c r="G81" s="22">
        <v>0.11368</v>
      </c>
      <c r="H81" s="22">
        <v>5.5879999999999999E-2</v>
      </c>
      <c r="I81" s="22"/>
      <c r="J81" s="22">
        <v>5.7799999999999997E-2</v>
      </c>
      <c r="K81" s="22">
        <v>0.13619000000000001</v>
      </c>
      <c r="L81" s="22"/>
      <c r="M81" s="22"/>
      <c r="N81" s="22">
        <v>0.13619000000000001</v>
      </c>
      <c r="O81" s="22">
        <v>0.33105999999999997</v>
      </c>
      <c r="P81" s="22">
        <v>5.4109999999999998E-2</v>
      </c>
      <c r="Q81" s="22"/>
      <c r="R81" s="22">
        <v>0.27694999999999997</v>
      </c>
      <c r="S81" s="22">
        <v>0.82332000000000005</v>
      </c>
      <c r="T81" s="22">
        <v>0.10761</v>
      </c>
      <c r="U81" s="22"/>
      <c r="V81" s="22">
        <v>0.71571000000000007</v>
      </c>
      <c r="AB81" s="21"/>
      <c r="AC81" s="21"/>
      <c r="AD81" s="21"/>
      <c r="AE81" s="21"/>
    </row>
    <row r="82" spans="1:31" x14ac:dyDescent="0.2">
      <c r="A82" s="24" t="s">
        <v>284</v>
      </c>
      <c r="B82" s="25" t="s">
        <v>285</v>
      </c>
      <c r="C82" s="22">
        <v>29.171089999999996</v>
      </c>
      <c r="D82" s="22">
        <v>28.766929999999999</v>
      </c>
      <c r="E82" s="22"/>
      <c r="F82" s="22">
        <v>0.40415999999999996</v>
      </c>
      <c r="G82" s="22">
        <v>0.23218</v>
      </c>
      <c r="H82" s="22">
        <v>0.23218</v>
      </c>
      <c r="I82" s="22"/>
      <c r="J82" s="22"/>
      <c r="K82" s="22">
        <v>3.9762599999999999</v>
      </c>
      <c r="L82" s="22">
        <v>3.9762599999999999</v>
      </c>
      <c r="M82" s="22"/>
      <c r="N82" s="22"/>
      <c r="O82" s="22">
        <v>8.5915299999999988</v>
      </c>
      <c r="P82" s="22">
        <v>8.4386899999999994</v>
      </c>
      <c r="Q82" s="22"/>
      <c r="R82" s="22">
        <v>0.15284</v>
      </c>
      <c r="S82" s="22">
        <v>13.355479999999998</v>
      </c>
      <c r="T82" s="22">
        <v>13.104159999999998</v>
      </c>
      <c r="U82" s="22"/>
      <c r="V82" s="22">
        <v>0.25131999999999999</v>
      </c>
      <c r="AB82" s="21"/>
      <c r="AC82" s="21"/>
      <c r="AD82" s="21"/>
      <c r="AE82" s="21"/>
    </row>
    <row r="83" spans="1:31" x14ac:dyDescent="0.2">
      <c r="A83" s="24" t="s">
        <v>286</v>
      </c>
      <c r="B83" s="25" t="s">
        <v>287</v>
      </c>
      <c r="C83" s="22">
        <v>669.05067999999994</v>
      </c>
      <c r="D83" s="22">
        <v>22.753100000000003</v>
      </c>
      <c r="E83" s="22"/>
      <c r="F83" s="22">
        <v>646.29757999999993</v>
      </c>
      <c r="G83" s="22">
        <v>0.11604</v>
      </c>
      <c r="H83" s="22">
        <v>6.4899999999999999E-2</v>
      </c>
      <c r="I83" s="22"/>
      <c r="J83" s="22">
        <v>5.1139999999999998E-2</v>
      </c>
      <c r="K83" s="22">
        <v>55.260779999999997</v>
      </c>
      <c r="L83" s="22">
        <v>1.2987299999999999</v>
      </c>
      <c r="M83" s="22"/>
      <c r="N83" s="22">
        <v>53.962049999999998</v>
      </c>
      <c r="O83" s="22">
        <v>273.12446999999997</v>
      </c>
      <c r="P83" s="22">
        <v>7.1792999999999996</v>
      </c>
      <c r="Q83" s="22"/>
      <c r="R83" s="22">
        <v>265.94516999999996</v>
      </c>
      <c r="S83" s="22">
        <v>339.35681999999997</v>
      </c>
      <c r="T83" s="22">
        <v>13.290490000000002</v>
      </c>
      <c r="U83" s="22"/>
      <c r="V83" s="22">
        <v>326.06632999999999</v>
      </c>
      <c r="AB83" s="21"/>
      <c r="AC83" s="21"/>
      <c r="AD83" s="21"/>
      <c r="AE83" s="21"/>
    </row>
    <row r="84" spans="1:31" x14ac:dyDescent="0.2">
      <c r="A84" s="24" t="s">
        <v>288</v>
      </c>
      <c r="B84" s="25" t="s">
        <v>289</v>
      </c>
      <c r="C84" s="22">
        <v>99.346429999999998</v>
      </c>
      <c r="D84" s="22">
        <v>86.754570000000001</v>
      </c>
      <c r="E84" s="22">
        <v>12.591859999999999</v>
      </c>
      <c r="F84" s="22"/>
      <c r="G84" s="22">
        <v>4.0925000000000011</v>
      </c>
      <c r="H84" s="22">
        <v>4.0925000000000011</v>
      </c>
      <c r="I84" s="22"/>
      <c r="J84" s="22"/>
      <c r="K84" s="22">
        <v>57.783789999999996</v>
      </c>
      <c r="L84" s="22">
        <v>47.237409999999997</v>
      </c>
      <c r="M84" s="22">
        <v>10.546379999999999</v>
      </c>
      <c r="N84" s="22"/>
      <c r="O84" s="22">
        <v>19.782009999999993</v>
      </c>
      <c r="P84" s="22">
        <v>19.782009999999993</v>
      </c>
      <c r="Q84" s="22"/>
      <c r="R84" s="22"/>
      <c r="S84" s="22">
        <v>14.001300000000001</v>
      </c>
      <c r="T84" s="22">
        <v>14.001300000000001</v>
      </c>
      <c r="U84" s="22"/>
      <c r="V84" s="22"/>
      <c r="AB84" s="21"/>
      <c r="AC84" s="21"/>
      <c r="AD84" s="21"/>
      <c r="AE84" s="21"/>
    </row>
    <row r="85" spans="1:31" x14ac:dyDescent="0.2">
      <c r="A85" s="24" t="s">
        <v>290</v>
      </c>
      <c r="B85" s="25" t="s">
        <v>291</v>
      </c>
      <c r="C85" s="22">
        <v>1380.8728299999998</v>
      </c>
      <c r="D85" s="22">
        <v>876.08445999999992</v>
      </c>
      <c r="E85" s="22"/>
      <c r="F85" s="22">
        <v>504.78837000000004</v>
      </c>
      <c r="G85" s="22">
        <v>3.8732000000000002</v>
      </c>
      <c r="H85" s="22">
        <v>5.534E-2</v>
      </c>
      <c r="I85" s="22"/>
      <c r="J85" s="22">
        <v>3.81786</v>
      </c>
      <c r="K85" s="22">
        <v>947.57881999999995</v>
      </c>
      <c r="L85" s="22">
        <v>861.85956999999996</v>
      </c>
      <c r="M85" s="22"/>
      <c r="N85" s="22">
        <v>85.719250000000002</v>
      </c>
      <c r="O85" s="22">
        <v>140.52135999999999</v>
      </c>
      <c r="P85" s="22">
        <v>8.4157099999999954</v>
      </c>
      <c r="Q85" s="22"/>
      <c r="R85" s="22">
        <v>132.10565</v>
      </c>
      <c r="S85" s="22">
        <v>287.13851000000005</v>
      </c>
      <c r="T85" s="22">
        <v>4.1776799999999996</v>
      </c>
      <c r="U85" s="22"/>
      <c r="V85" s="22">
        <v>282.96083000000004</v>
      </c>
      <c r="AB85" s="21"/>
      <c r="AC85" s="21"/>
      <c r="AD85" s="21"/>
      <c r="AE85" s="21"/>
    </row>
    <row r="86" spans="1:31" x14ac:dyDescent="0.2">
      <c r="A86" s="24" t="s">
        <v>292</v>
      </c>
      <c r="B86" s="25" t="s">
        <v>293</v>
      </c>
      <c r="C86" s="22">
        <v>736.03550000000007</v>
      </c>
      <c r="D86" s="22">
        <v>607.70565000000011</v>
      </c>
      <c r="E86" s="22">
        <v>31.618229999999997</v>
      </c>
      <c r="F86" s="22">
        <v>96.711620000000011</v>
      </c>
      <c r="G86" s="22">
        <v>32.556199999999997</v>
      </c>
      <c r="H86" s="22">
        <v>32.556199999999997</v>
      </c>
      <c r="I86" s="22"/>
      <c r="J86" s="22"/>
      <c r="K86" s="22">
        <v>333.43897000000015</v>
      </c>
      <c r="L86" s="22">
        <v>274.49363000000017</v>
      </c>
      <c r="M86" s="22">
        <v>17.76324</v>
      </c>
      <c r="N86" s="22">
        <v>41.182099999999998</v>
      </c>
      <c r="O86" s="22">
        <v>126.34376999999998</v>
      </c>
      <c r="P86" s="22">
        <v>111.08271999999997</v>
      </c>
      <c r="Q86" s="22">
        <v>3.76004</v>
      </c>
      <c r="R86" s="22">
        <v>11.501010000000001</v>
      </c>
      <c r="S86" s="22">
        <v>237.61194000000003</v>
      </c>
      <c r="T86" s="22">
        <v>183.90932000000001</v>
      </c>
      <c r="U86" s="22">
        <v>9.6741100000000007</v>
      </c>
      <c r="V86" s="22">
        <v>44.028510000000004</v>
      </c>
      <c r="AB86" s="21"/>
      <c r="AC86" s="21"/>
      <c r="AD86" s="21"/>
      <c r="AE86" s="21"/>
    </row>
    <row r="87" spans="1:31" x14ac:dyDescent="0.2">
      <c r="A87" s="24" t="s">
        <v>294</v>
      </c>
      <c r="B87" s="25" t="s">
        <v>295</v>
      </c>
      <c r="C87" s="22">
        <v>4.6588700000000003</v>
      </c>
      <c r="D87" s="22">
        <v>4.6588700000000003</v>
      </c>
      <c r="E87" s="22"/>
      <c r="F87" s="22"/>
      <c r="G87" s="22">
        <v>0.19353999999999999</v>
      </c>
      <c r="H87" s="22">
        <v>0.19353999999999999</v>
      </c>
      <c r="I87" s="22"/>
      <c r="J87" s="22"/>
      <c r="K87" s="22">
        <v>0.38912999999999998</v>
      </c>
      <c r="L87" s="22">
        <v>0.38912999999999998</v>
      </c>
      <c r="M87" s="22"/>
      <c r="N87" s="22"/>
      <c r="O87" s="22">
        <v>3.6048900000000001</v>
      </c>
      <c r="P87" s="22">
        <v>3.6048900000000001</v>
      </c>
      <c r="Q87" s="22"/>
      <c r="R87" s="22"/>
      <c r="S87" s="22">
        <v>0.47131000000000001</v>
      </c>
      <c r="T87" s="22">
        <v>0.47131000000000001</v>
      </c>
      <c r="U87" s="22"/>
      <c r="V87" s="22"/>
      <c r="AB87" s="21"/>
      <c r="AC87" s="21"/>
      <c r="AD87" s="21"/>
      <c r="AE87" s="21"/>
    </row>
    <row r="88" spans="1:31" x14ac:dyDescent="0.2">
      <c r="A88" s="24" t="s">
        <v>296</v>
      </c>
      <c r="B88" s="25" t="s">
        <v>297</v>
      </c>
      <c r="C88" s="22">
        <v>249.28492</v>
      </c>
      <c r="D88" s="22">
        <v>180.98841000000002</v>
      </c>
      <c r="E88" s="22">
        <v>68.296509999999998</v>
      </c>
      <c r="F88" s="22"/>
      <c r="G88" s="22">
        <v>38.159259999999996</v>
      </c>
      <c r="H88" s="22">
        <v>0.24434</v>
      </c>
      <c r="I88" s="22">
        <v>37.914919999999995</v>
      </c>
      <c r="J88" s="22"/>
      <c r="K88" s="22">
        <v>38.411519999999996</v>
      </c>
      <c r="L88" s="22">
        <v>38.411519999999996</v>
      </c>
      <c r="M88" s="22"/>
      <c r="N88" s="22"/>
      <c r="O88" s="22">
        <v>84.973030000000023</v>
      </c>
      <c r="P88" s="22">
        <v>75.998120000000029</v>
      </c>
      <c r="Q88" s="22">
        <v>8.9749099999999995</v>
      </c>
      <c r="R88" s="22"/>
      <c r="S88" s="22">
        <v>87.741109999999992</v>
      </c>
      <c r="T88" s="22">
        <v>66.334429999999998</v>
      </c>
      <c r="U88" s="22">
        <v>21.406680000000001</v>
      </c>
      <c r="V88" s="22"/>
      <c r="AB88" s="21"/>
      <c r="AC88" s="21"/>
      <c r="AD88" s="21"/>
      <c r="AE88" s="21"/>
    </row>
    <row r="89" spans="1:31" x14ac:dyDescent="0.2">
      <c r="A89" s="24" t="s">
        <v>298</v>
      </c>
      <c r="B89" s="25" t="s">
        <v>299</v>
      </c>
      <c r="C89" s="22">
        <v>0.26258999999999999</v>
      </c>
      <c r="D89" s="22">
        <v>0.26258999999999999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AB89" s="21"/>
      <c r="AC89" s="21"/>
      <c r="AD89" s="21"/>
      <c r="AE89" s="21"/>
    </row>
    <row r="90" spans="1:31" x14ac:dyDescent="0.2">
      <c r="A90" s="24" t="s">
        <v>300</v>
      </c>
      <c r="B90" s="25" t="s">
        <v>301</v>
      </c>
      <c r="C90" s="22">
        <v>98.337909999999994</v>
      </c>
      <c r="D90" s="22">
        <v>98.337909999999994</v>
      </c>
      <c r="E90" s="22"/>
      <c r="F90" s="22"/>
      <c r="G90" s="22">
        <v>5.4147499999999997</v>
      </c>
      <c r="H90" s="22">
        <v>5.4147499999999997</v>
      </c>
      <c r="I90" s="22"/>
      <c r="J90" s="22"/>
      <c r="K90" s="22">
        <v>61.380699999999997</v>
      </c>
      <c r="L90" s="22">
        <v>61.380699999999997</v>
      </c>
      <c r="M90" s="22"/>
      <c r="N90" s="22"/>
      <c r="O90" s="22">
        <v>3.7803900000000001</v>
      </c>
      <c r="P90" s="22">
        <v>3.7803900000000001</v>
      </c>
      <c r="Q90" s="22"/>
      <c r="R90" s="22"/>
      <c r="S90" s="22">
        <v>27.762070000000001</v>
      </c>
      <c r="T90" s="22">
        <v>27.762070000000001</v>
      </c>
      <c r="U90" s="22"/>
      <c r="V90" s="22"/>
      <c r="AB90" s="21"/>
      <c r="AC90" s="21"/>
      <c r="AD90" s="21"/>
      <c r="AE90" s="21"/>
    </row>
    <row r="91" spans="1:31" x14ac:dyDescent="0.2">
      <c r="A91" s="24" t="s">
        <v>302</v>
      </c>
      <c r="B91" s="25" t="s">
        <v>303</v>
      </c>
      <c r="C91" s="22">
        <v>97.43853</v>
      </c>
      <c r="D91" s="22">
        <v>90.86063</v>
      </c>
      <c r="E91" s="22">
        <v>6.5778999999999996</v>
      </c>
      <c r="F91" s="22"/>
      <c r="G91" s="22">
        <v>37.31691</v>
      </c>
      <c r="H91" s="22">
        <v>37.31691</v>
      </c>
      <c r="I91" s="22"/>
      <c r="J91" s="22"/>
      <c r="K91" s="22">
        <v>19.5093</v>
      </c>
      <c r="L91" s="22">
        <v>13.130230000000001</v>
      </c>
      <c r="M91" s="22">
        <v>6.3790699999999996</v>
      </c>
      <c r="N91" s="22"/>
      <c r="O91" s="22">
        <v>13.01876</v>
      </c>
      <c r="P91" s="22">
        <v>13.01876</v>
      </c>
      <c r="Q91" s="22"/>
      <c r="R91" s="22"/>
      <c r="S91" s="22">
        <v>25.812990000000003</v>
      </c>
      <c r="T91" s="22">
        <v>25.812990000000003</v>
      </c>
      <c r="U91" s="22"/>
      <c r="V91" s="22"/>
      <c r="AB91" s="21"/>
      <c r="AC91" s="21"/>
      <c r="AD91" s="21"/>
      <c r="AE91" s="21"/>
    </row>
    <row r="92" spans="1:31" x14ac:dyDescent="0.2">
      <c r="A92" s="24" t="s">
        <v>304</v>
      </c>
      <c r="B92" s="25" t="s">
        <v>305</v>
      </c>
      <c r="C92" s="22">
        <v>4.6208400000000003</v>
      </c>
      <c r="D92" s="22">
        <v>4.6208400000000003</v>
      </c>
      <c r="E92" s="22"/>
      <c r="F92" s="22"/>
      <c r="G92" s="22">
        <v>8.0710000000000004E-2</v>
      </c>
      <c r="H92" s="22">
        <v>8.0710000000000004E-2</v>
      </c>
      <c r="I92" s="22"/>
      <c r="J92" s="22"/>
      <c r="K92" s="22">
        <v>1.7797500000000002</v>
      </c>
      <c r="L92" s="22">
        <v>1.7797500000000002</v>
      </c>
      <c r="M92" s="22"/>
      <c r="N92" s="22"/>
      <c r="O92" s="22">
        <v>0.42274</v>
      </c>
      <c r="P92" s="22">
        <v>0.42274</v>
      </c>
      <c r="Q92" s="22"/>
      <c r="R92" s="22"/>
      <c r="S92" s="22">
        <v>0.11101</v>
      </c>
      <c r="T92" s="22">
        <v>0.11101</v>
      </c>
      <c r="U92" s="22"/>
      <c r="V92" s="22"/>
      <c r="AB92" s="21"/>
      <c r="AC92" s="21"/>
      <c r="AD92" s="21"/>
      <c r="AE92" s="21"/>
    </row>
    <row r="93" spans="1:31" x14ac:dyDescent="0.2">
      <c r="A93" s="24" t="s">
        <v>306</v>
      </c>
      <c r="B93" s="25" t="s">
        <v>307</v>
      </c>
      <c r="C93" s="22">
        <v>1805.1578799999997</v>
      </c>
      <c r="D93" s="22">
        <v>1262.61303</v>
      </c>
      <c r="E93" s="22">
        <v>77.900000000000006</v>
      </c>
      <c r="F93" s="22">
        <v>464.64484999999996</v>
      </c>
      <c r="G93" s="22">
        <v>85.580009999999973</v>
      </c>
      <c r="H93" s="22">
        <v>85.580009999999973</v>
      </c>
      <c r="I93" s="22"/>
      <c r="J93" s="22"/>
      <c r="K93" s="22">
        <v>822.92837000000009</v>
      </c>
      <c r="L93" s="22">
        <v>581.73571000000015</v>
      </c>
      <c r="M93" s="22">
        <v>16.371949999999998</v>
      </c>
      <c r="N93" s="22">
        <v>224.82070999999999</v>
      </c>
      <c r="O93" s="22">
        <v>262.53556999999989</v>
      </c>
      <c r="P93" s="22">
        <v>186.21241999999992</v>
      </c>
      <c r="Q93" s="22">
        <v>12.600709999999999</v>
      </c>
      <c r="R93" s="22">
        <v>63.722439999999992</v>
      </c>
      <c r="S93" s="22">
        <v>633.30183999999997</v>
      </c>
      <c r="T93" s="22">
        <v>408.27280000000002</v>
      </c>
      <c r="U93" s="22">
        <v>48.927340000000001</v>
      </c>
      <c r="V93" s="22">
        <v>176.10169999999999</v>
      </c>
      <c r="AB93" s="21"/>
      <c r="AC93" s="21"/>
      <c r="AD93" s="21"/>
      <c r="AE93" s="21"/>
    </row>
    <row r="94" spans="1:31" x14ac:dyDescent="0.2">
      <c r="A94" s="24" t="s">
        <v>308</v>
      </c>
      <c r="B94" s="25" t="s">
        <v>309</v>
      </c>
      <c r="C94" s="22">
        <v>1839.3007600000003</v>
      </c>
      <c r="D94" s="22">
        <v>1116.4712299999999</v>
      </c>
      <c r="E94" s="22">
        <v>164.03976000000003</v>
      </c>
      <c r="F94" s="22">
        <v>558.78976999999998</v>
      </c>
      <c r="G94" s="22">
        <v>105.21356</v>
      </c>
      <c r="H94" s="22">
        <v>57.5047</v>
      </c>
      <c r="I94" s="22">
        <v>1.9531800000000001</v>
      </c>
      <c r="J94" s="22">
        <v>45.755679999999998</v>
      </c>
      <c r="K94" s="22">
        <v>781.01230999999996</v>
      </c>
      <c r="L94" s="22">
        <v>398.99234999999993</v>
      </c>
      <c r="M94" s="22">
        <v>56.977930000000001</v>
      </c>
      <c r="N94" s="22">
        <v>325.04203000000001</v>
      </c>
      <c r="O94" s="22">
        <v>294.33392000000015</v>
      </c>
      <c r="P94" s="22">
        <v>223.62983000000011</v>
      </c>
      <c r="Q94" s="22">
        <v>24.494050000000001</v>
      </c>
      <c r="R94" s="22">
        <v>46.210039999999999</v>
      </c>
      <c r="S94" s="22">
        <v>628.67397000000005</v>
      </c>
      <c r="T94" s="22">
        <v>407.59854999999999</v>
      </c>
      <c r="U94" s="22">
        <v>79.293400000000005</v>
      </c>
      <c r="V94" s="22">
        <v>141.78201999999999</v>
      </c>
      <c r="AB94" s="21"/>
      <c r="AC94" s="21"/>
      <c r="AD94" s="21"/>
      <c r="AE94" s="21"/>
    </row>
    <row r="95" spans="1:31" x14ac:dyDescent="0.2">
      <c r="A95" s="24" t="s">
        <v>310</v>
      </c>
      <c r="B95" s="25" t="s">
        <v>311</v>
      </c>
      <c r="C95" s="22">
        <v>865.45083999999986</v>
      </c>
      <c r="D95" s="22">
        <v>776.40253999999982</v>
      </c>
      <c r="E95" s="22">
        <v>62.186340000000001</v>
      </c>
      <c r="F95" s="22">
        <v>26.86196</v>
      </c>
      <c r="G95" s="22">
        <v>86.612169999999978</v>
      </c>
      <c r="H95" s="22">
        <v>86.612169999999978</v>
      </c>
      <c r="I95" s="22"/>
      <c r="J95" s="22"/>
      <c r="K95" s="22">
        <v>368.59309000000002</v>
      </c>
      <c r="L95" s="22">
        <v>338.68880999999999</v>
      </c>
      <c r="M95" s="22">
        <v>3.0423200000000001</v>
      </c>
      <c r="N95" s="22">
        <v>26.86196</v>
      </c>
      <c r="O95" s="22">
        <v>158.93482999999992</v>
      </c>
      <c r="P95" s="22">
        <v>134.22032999999993</v>
      </c>
      <c r="Q95" s="22">
        <v>24.714499999999997</v>
      </c>
      <c r="R95" s="22"/>
      <c r="S95" s="22">
        <v>250.82390999999998</v>
      </c>
      <c r="T95" s="22">
        <v>216.39438999999999</v>
      </c>
      <c r="U95" s="22">
        <v>34.429520000000004</v>
      </c>
      <c r="V95" s="22"/>
      <c r="AB95" s="21"/>
      <c r="AC95" s="21"/>
      <c r="AD95" s="21"/>
      <c r="AE95" s="21"/>
    </row>
    <row r="96" spans="1:31" x14ac:dyDescent="0.2">
      <c r="A96" s="24" t="s">
        <v>312</v>
      </c>
      <c r="B96" s="25" t="s">
        <v>313</v>
      </c>
      <c r="C96" s="22">
        <v>547.94126999999992</v>
      </c>
      <c r="D96" s="22">
        <v>485.8066</v>
      </c>
      <c r="E96" s="22">
        <v>11.866320000000002</v>
      </c>
      <c r="F96" s="22">
        <v>50.268349999999998</v>
      </c>
      <c r="G96" s="22">
        <v>31.702770000000001</v>
      </c>
      <c r="H96" s="22">
        <v>30.96715</v>
      </c>
      <c r="I96" s="22">
        <v>0.73562000000000005</v>
      </c>
      <c r="J96" s="22"/>
      <c r="K96" s="22">
        <v>143.66010000000006</v>
      </c>
      <c r="L96" s="22">
        <v>136.91768000000005</v>
      </c>
      <c r="M96" s="22">
        <v>6.7424200000000001</v>
      </c>
      <c r="N96" s="22"/>
      <c r="O96" s="22">
        <v>86.966170000000062</v>
      </c>
      <c r="P96" s="22">
        <v>85.255960000000059</v>
      </c>
      <c r="Q96" s="22">
        <v>1.42927</v>
      </c>
      <c r="R96" s="22">
        <v>0.28094000000000002</v>
      </c>
      <c r="S96" s="22">
        <v>265.62407999999988</v>
      </c>
      <c r="T96" s="22">
        <v>212.92305999999988</v>
      </c>
      <c r="U96" s="22">
        <v>2.9590100000000001</v>
      </c>
      <c r="V96" s="22">
        <v>49.742010000000001</v>
      </c>
      <c r="AB96" s="21"/>
      <c r="AC96" s="21"/>
      <c r="AD96" s="21"/>
      <c r="AE96" s="21"/>
    </row>
    <row r="97" spans="1:31" x14ac:dyDescent="0.2">
      <c r="A97" s="24" t="s">
        <v>314</v>
      </c>
      <c r="B97" s="25" t="s">
        <v>315</v>
      </c>
      <c r="C97" s="22">
        <v>2.4763199999999999</v>
      </c>
      <c r="D97" s="22">
        <v>2.4763199999999999</v>
      </c>
      <c r="E97" s="22"/>
      <c r="F97" s="22"/>
      <c r="G97" s="22">
        <v>0.12063</v>
      </c>
      <c r="H97" s="22">
        <v>0.12063</v>
      </c>
      <c r="I97" s="22"/>
      <c r="J97" s="22"/>
      <c r="K97" s="22">
        <v>0.60649000000000008</v>
      </c>
      <c r="L97" s="22">
        <v>0.60649000000000008</v>
      </c>
      <c r="M97" s="22"/>
      <c r="N97" s="22"/>
      <c r="O97" s="22">
        <v>1.01841</v>
      </c>
      <c r="P97" s="22">
        <v>1.01841</v>
      </c>
      <c r="Q97" s="22"/>
      <c r="R97" s="22"/>
      <c r="S97" s="22">
        <v>0.67791999999999997</v>
      </c>
      <c r="T97" s="22">
        <v>0.67791999999999997</v>
      </c>
      <c r="U97" s="22"/>
      <c r="V97" s="22"/>
      <c r="AB97" s="21"/>
      <c r="AC97" s="21"/>
      <c r="AD97" s="21"/>
      <c r="AE97" s="21"/>
    </row>
    <row r="98" spans="1:31" x14ac:dyDescent="0.2">
      <c r="A98" s="24" t="s">
        <v>316</v>
      </c>
      <c r="B98" s="25" t="s">
        <v>317</v>
      </c>
      <c r="C98" s="22">
        <v>221.43106</v>
      </c>
      <c r="D98" s="22">
        <v>167.67332999999999</v>
      </c>
      <c r="E98" s="22">
        <v>53.757730000000002</v>
      </c>
      <c r="F98" s="22"/>
      <c r="G98" s="22"/>
      <c r="H98" s="22"/>
      <c r="I98" s="22"/>
      <c r="J98" s="22"/>
      <c r="K98" s="22">
        <v>44.47728</v>
      </c>
      <c r="L98" s="22">
        <v>33.841639999999998</v>
      </c>
      <c r="M98" s="22">
        <v>10.63564</v>
      </c>
      <c r="N98" s="22"/>
      <c r="O98" s="22">
        <v>50.251329999999996</v>
      </c>
      <c r="P98" s="22">
        <v>39.436129999999991</v>
      </c>
      <c r="Q98" s="22">
        <v>10.815200000000001</v>
      </c>
      <c r="R98" s="22"/>
      <c r="S98" s="22">
        <v>126.70244</v>
      </c>
      <c r="T98" s="22">
        <v>94.39555</v>
      </c>
      <c r="U98" s="22">
        <v>32.306890000000003</v>
      </c>
      <c r="V98" s="22"/>
      <c r="AB98" s="21"/>
      <c r="AC98" s="21"/>
      <c r="AD98" s="21"/>
      <c r="AE98" s="21"/>
    </row>
    <row r="99" spans="1:31" x14ac:dyDescent="0.2">
      <c r="A99" s="24" t="s">
        <v>318</v>
      </c>
      <c r="B99" s="25" t="s">
        <v>319</v>
      </c>
      <c r="C99" s="22">
        <v>302.70663999999999</v>
      </c>
      <c r="D99" s="22">
        <v>301.08551</v>
      </c>
      <c r="E99" s="22">
        <v>1.62113</v>
      </c>
      <c r="F99" s="22"/>
      <c r="G99" s="22">
        <v>17.30162</v>
      </c>
      <c r="H99" s="22">
        <v>17.30162</v>
      </c>
      <c r="I99" s="22"/>
      <c r="J99" s="22"/>
      <c r="K99" s="22">
        <v>76.288589999999985</v>
      </c>
      <c r="L99" s="22">
        <v>76.03779999999999</v>
      </c>
      <c r="M99" s="22">
        <v>0.25079000000000001</v>
      </c>
      <c r="N99" s="22"/>
      <c r="O99" s="22">
        <v>59.152080000000012</v>
      </c>
      <c r="P99" s="22">
        <v>59.152080000000012</v>
      </c>
      <c r="Q99" s="22"/>
      <c r="R99" s="22"/>
      <c r="S99" s="22">
        <v>148.14069000000001</v>
      </c>
      <c r="T99" s="22">
        <v>146.77035000000001</v>
      </c>
      <c r="U99" s="22">
        <v>1.3703399999999999</v>
      </c>
      <c r="V99" s="22"/>
      <c r="AB99" s="21"/>
      <c r="AC99" s="21"/>
      <c r="AD99" s="21"/>
      <c r="AE99" s="21"/>
    </row>
    <row r="100" spans="1:31" x14ac:dyDescent="0.2">
      <c r="A100" s="24" t="s">
        <v>320</v>
      </c>
      <c r="B100" s="25" t="s">
        <v>321</v>
      </c>
      <c r="C100" s="22">
        <v>1.9735100000000001</v>
      </c>
      <c r="D100" s="22">
        <v>1.9735100000000001</v>
      </c>
      <c r="E100" s="22"/>
      <c r="F100" s="22"/>
      <c r="G100" s="22">
        <v>2.9999999999999997E-5</v>
      </c>
      <c r="H100" s="22">
        <v>2.9999999999999997E-5</v>
      </c>
      <c r="I100" s="22"/>
      <c r="J100" s="22"/>
      <c r="K100" s="22">
        <v>0.59835000000000005</v>
      </c>
      <c r="L100" s="22">
        <v>0.59835000000000005</v>
      </c>
      <c r="M100" s="22"/>
      <c r="N100" s="22"/>
      <c r="O100" s="22">
        <v>0.52867999999999993</v>
      </c>
      <c r="P100" s="22">
        <v>0.52867999999999993</v>
      </c>
      <c r="Q100" s="22"/>
      <c r="R100" s="22"/>
      <c r="S100" s="22">
        <v>0.84643999999999997</v>
      </c>
      <c r="T100" s="22">
        <v>0.84643999999999997</v>
      </c>
      <c r="U100" s="22"/>
      <c r="V100" s="22"/>
      <c r="AB100" s="21"/>
      <c r="AC100" s="21"/>
      <c r="AD100" s="21"/>
      <c r="AE100" s="21"/>
    </row>
    <row r="101" spans="1:31" x14ac:dyDescent="0.2">
      <c r="A101" s="24" t="s">
        <v>322</v>
      </c>
      <c r="B101" s="25" t="s">
        <v>323</v>
      </c>
      <c r="C101" s="22">
        <v>83.838790000000003</v>
      </c>
      <c r="D101" s="22">
        <v>75.808359999999993</v>
      </c>
      <c r="E101" s="22">
        <v>8.0304299999999991</v>
      </c>
      <c r="F101" s="22"/>
      <c r="G101" s="22">
        <v>5.5960000000000003E-2</v>
      </c>
      <c r="H101" s="22">
        <v>5.5960000000000003E-2</v>
      </c>
      <c r="I101" s="22"/>
      <c r="J101" s="22"/>
      <c r="K101" s="22">
        <v>52.56317</v>
      </c>
      <c r="L101" s="22">
        <v>48.035699999999999</v>
      </c>
      <c r="M101" s="22">
        <v>4.5274700000000001</v>
      </c>
      <c r="N101" s="22"/>
      <c r="O101" s="22">
        <v>6.9576999999999991</v>
      </c>
      <c r="P101" s="22">
        <v>6.4039899999999994</v>
      </c>
      <c r="Q101" s="22">
        <v>0.55371000000000004</v>
      </c>
      <c r="R101" s="22"/>
      <c r="S101" s="22">
        <v>9.3019799999999986</v>
      </c>
      <c r="T101" s="22">
        <v>6.3527299999999984</v>
      </c>
      <c r="U101" s="22">
        <v>2.9492500000000001</v>
      </c>
      <c r="V101" s="22"/>
      <c r="AB101" s="21"/>
      <c r="AC101" s="21"/>
      <c r="AD101" s="21"/>
      <c r="AE101" s="21"/>
    </row>
    <row r="102" spans="1:31" x14ac:dyDescent="0.2">
      <c r="A102" s="24" t="s">
        <v>324</v>
      </c>
      <c r="B102" s="25" t="s">
        <v>325</v>
      </c>
      <c r="C102" s="22">
        <v>7.4591099999999999</v>
      </c>
      <c r="D102" s="22">
        <v>7.4591099999999999</v>
      </c>
      <c r="E102" s="22"/>
      <c r="F102" s="22"/>
      <c r="G102" s="22">
        <v>4.8071400000000004</v>
      </c>
      <c r="H102" s="22">
        <v>4.8071400000000004</v>
      </c>
      <c r="I102" s="22"/>
      <c r="J102" s="22"/>
      <c r="K102" s="22">
        <v>0.25966</v>
      </c>
      <c r="L102" s="22">
        <v>0.25966</v>
      </c>
      <c r="M102" s="22"/>
      <c r="N102" s="22"/>
      <c r="O102" s="22">
        <v>0.70191999999999988</v>
      </c>
      <c r="P102" s="22">
        <v>0.70191999999999988</v>
      </c>
      <c r="Q102" s="22"/>
      <c r="R102" s="22"/>
      <c r="S102" s="22">
        <v>0.43434</v>
      </c>
      <c r="T102" s="22">
        <v>0.43434</v>
      </c>
      <c r="U102" s="22"/>
      <c r="V102" s="22"/>
      <c r="AB102" s="21"/>
      <c r="AC102" s="21"/>
      <c r="AD102" s="21"/>
      <c r="AE102" s="21"/>
    </row>
    <row r="103" spans="1:31" x14ac:dyDescent="0.2">
      <c r="A103" s="24" t="s">
        <v>326</v>
      </c>
      <c r="B103" s="25" t="s">
        <v>327</v>
      </c>
      <c r="C103" s="22">
        <v>8673.7931000000008</v>
      </c>
      <c r="D103" s="22">
        <v>6356.9588899999999</v>
      </c>
      <c r="E103" s="22">
        <v>328.11151000000001</v>
      </c>
      <c r="F103" s="22">
        <v>1988.7227</v>
      </c>
      <c r="G103" s="22">
        <v>956.44265999999936</v>
      </c>
      <c r="H103" s="22">
        <v>764.22083999999938</v>
      </c>
      <c r="I103" s="22">
        <v>55.225829999999995</v>
      </c>
      <c r="J103" s="22">
        <v>136.99599000000001</v>
      </c>
      <c r="K103" s="22">
        <v>3469.3529800000019</v>
      </c>
      <c r="L103" s="22">
        <v>2610.173630000002</v>
      </c>
      <c r="M103" s="22">
        <v>148.96481</v>
      </c>
      <c r="N103" s="22">
        <v>710.21453999999994</v>
      </c>
      <c r="O103" s="22">
        <v>1680.8172100000002</v>
      </c>
      <c r="P103" s="22">
        <v>1181.2341700000002</v>
      </c>
      <c r="Q103" s="22">
        <v>44.394689999999997</v>
      </c>
      <c r="R103" s="22">
        <v>455.18835000000001</v>
      </c>
      <c r="S103" s="22">
        <v>2476.8727199999985</v>
      </c>
      <c r="T103" s="22">
        <v>1712.2757699999986</v>
      </c>
      <c r="U103" s="22">
        <v>78.704229999999981</v>
      </c>
      <c r="V103" s="22">
        <v>685.89272000000005</v>
      </c>
      <c r="AB103" s="21"/>
      <c r="AC103" s="21"/>
      <c r="AD103" s="21"/>
      <c r="AE103" s="21"/>
    </row>
    <row r="104" spans="1:31" x14ac:dyDescent="0.2">
      <c r="A104" s="24" t="s">
        <v>328</v>
      </c>
      <c r="B104" s="25" t="s">
        <v>329</v>
      </c>
      <c r="C104" s="22">
        <v>303.18527</v>
      </c>
      <c r="D104" s="22">
        <v>296.58006999999998</v>
      </c>
      <c r="E104" s="22">
        <v>6.6052</v>
      </c>
      <c r="F104" s="22"/>
      <c r="G104" s="22">
        <v>11.129059999999999</v>
      </c>
      <c r="H104" s="22">
        <v>11.129059999999999</v>
      </c>
      <c r="I104" s="22"/>
      <c r="J104" s="22"/>
      <c r="K104" s="22">
        <v>131.56606000000002</v>
      </c>
      <c r="L104" s="22">
        <v>131.56606000000002</v>
      </c>
      <c r="M104" s="22"/>
      <c r="N104" s="22"/>
      <c r="O104" s="22">
        <v>62.635780000000004</v>
      </c>
      <c r="P104" s="22">
        <v>58.978880000000004</v>
      </c>
      <c r="Q104" s="22">
        <v>3.6569000000000003</v>
      </c>
      <c r="R104" s="22"/>
      <c r="S104" s="22">
        <v>96.141469999999984</v>
      </c>
      <c r="T104" s="22">
        <v>93.193169999999981</v>
      </c>
      <c r="U104" s="22">
        <v>2.9483000000000001</v>
      </c>
      <c r="V104" s="22"/>
      <c r="AB104" s="21"/>
      <c r="AC104" s="21"/>
      <c r="AD104" s="21"/>
      <c r="AE104" s="21"/>
    </row>
    <row r="105" spans="1:31" x14ac:dyDescent="0.2">
      <c r="A105" s="24" t="s">
        <v>330</v>
      </c>
      <c r="B105" s="25" t="s">
        <v>331</v>
      </c>
      <c r="C105" s="22">
        <v>113.60912</v>
      </c>
      <c r="D105" s="22">
        <v>113.51439000000001</v>
      </c>
      <c r="E105" s="22"/>
      <c r="F105" s="22">
        <v>9.4730000000000009E-2</v>
      </c>
      <c r="G105" s="22">
        <v>4.6944099999999995</v>
      </c>
      <c r="H105" s="22">
        <v>4.6944099999999995</v>
      </c>
      <c r="I105" s="22"/>
      <c r="J105" s="22"/>
      <c r="K105" s="22">
        <v>31.276709999999998</v>
      </c>
      <c r="L105" s="22">
        <v>31.276709999999998</v>
      </c>
      <c r="M105" s="22"/>
      <c r="N105" s="22"/>
      <c r="O105" s="22">
        <v>30.316799999999997</v>
      </c>
      <c r="P105" s="22">
        <v>30.316799999999997</v>
      </c>
      <c r="Q105" s="22"/>
      <c r="R105" s="22"/>
      <c r="S105" s="22">
        <v>47.321200000000005</v>
      </c>
      <c r="T105" s="22">
        <v>47.226470000000006</v>
      </c>
      <c r="U105" s="22"/>
      <c r="V105" s="22">
        <v>9.4730000000000009E-2</v>
      </c>
      <c r="AB105" s="21"/>
      <c r="AC105" s="21"/>
      <c r="AD105" s="21"/>
      <c r="AE105" s="21"/>
    </row>
    <row r="106" spans="1:31" x14ac:dyDescent="0.2">
      <c r="A106" s="24" t="s">
        <v>332</v>
      </c>
      <c r="B106" s="25" t="s">
        <v>333</v>
      </c>
      <c r="C106" s="22">
        <v>2373.2522499999995</v>
      </c>
      <c r="D106" s="22">
        <v>2099.7205899999999</v>
      </c>
      <c r="E106" s="22">
        <v>110.10989999999998</v>
      </c>
      <c r="F106" s="22">
        <v>163.42176000000001</v>
      </c>
      <c r="G106" s="22">
        <v>126.63234999999997</v>
      </c>
      <c r="H106" s="22">
        <v>121.93766999999998</v>
      </c>
      <c r="I106" s="22">
        <v>4.0332100000000004</v>
      </c>
      <c r="J106" s="22">
        <v>0.66147</v>
      </c>
      <c r="K106" s="22">
        <v>862.3047799999996</v>
      </c>
      <c r="L106" s="22">
        <v>809.08350999999959</v>
      </c>
      <c r="M106" s="22">
        <v>7.572519999999999</v>
      </c>
      <c r="N106" s="22">
        <v>45.64875</v>
      </c>
      <c r="O106" s="22">
        <v>584.42944999999963</v>
      </c>
      <c r="P106" s="22">
        <v>501.70720999999963</v>
      </c>
      <c r="Q106" s="22">
        <v>34.144930000000002</v>
      </c>
      <c r="R106" s="22">
        <v>48.577309999999997</v>
      </c>
      <c r="S106" s="22">
        <v>762.42172000000062</v>
      </c>
      <c r="T106" s="22">
        <v>629.52825000000064</v>
      </c>
      <c r="U106" s="22">
        <v>64.359239999999986</v>
      </c>
      <c r="V106" s="22">
        <v>68.534229999999994</v>
      </c>
      <c r="AB106" s="21"/>
      <c r="AC106" s="21"/>
      <c r="AD106" s="21"/>
      <c r="AE106" s="21"/>
    </row>
    <row r="107" spans="1:31" x14ac:dyDescent="0.2">
      <c r="A107" s="24" t="s">
        <v>334</v>
      </c>
      <c r="B107" s="25" t="s">
        <v>335</v>
      </c>
      <c r="C107" s="22">
        <v>2206.4206100000006</v>
      </c>
      <c r="D107" s="22">
        <v>2045.4608300000004</v>
      </c>
      <c r="E107" s="22">
        <v>74.621710000000007</v>
      </c>
      <c r="F107" s="22">
        <v>86.338070000000002</v>
      </c>
      <c r="G107" s="22">
        <v>348.73294000000004</v>
      </c>
      <c r="H107" s="22">
        <v>327.57525000000004</v>
      </c>
      <c r="I107" s="22">
        <v>17.749009999999998</v>
      </c>
      <c r="J107" s="22">
        <v>3.4086800000000004</v>
      </c>
      <c r="K107" s="22">
        <v>1083.6299500000002</v>
      </c>
      <c r="L107" s="22">
        <v>1008.6621900000002</v>
      </c>
      <c r="M107" s="22">
        <v>32.005960000000002</v>
      </c>
      <c r="N107" s="22">
        <v>42.961799999999997</v>
      </c>
      <c r="O107" s="22">
        <v>329.13675000000012</v>
      </c>
      <c r="P107" s="22">
        <v>310.54630000000009</v>
      </c>
      <c r="Q107" s="22">
        <v>5.4289400000000008</v>
      </c>
      <c r="R107" s="22">
        <v>13.16151</v>
      </c>
      <c r="S107" s="22">
        <v>431.44305000000014</v>
      </c>
      <c r="T107" s="22">
        <v>385.23396000000014</v>
      </c>
      <c r="U107" s="22">
        <v>19.437800000000003</v>
      </c>
      <c r="V107" s="22">
        <v>26.77129</v>
      </c>
      <c r="AB107" s="21"/>
      <c r="AC107" s="21"/>
      <c r="AD107" s="21"/>
      <c r="AE107" s="21"/>
    </row>
    <row r="108" spans="1:31" x14ac:dyDescent="0.2">
      <c r="A108" s="24" t="s">
        <v>336</v>
      </c>
      <c r="B108" s="25" t="s">
        <v>337</v>
      </c>
      <c r="C108" s="22">
        <v>3538.7317300000009</v>
      </c>
      <c r="D108" s="22">
        <v>2323.9456900000009</v>
      </c>
      <c r="E108" s="22">
        <v>21.109640000000002</v>
      </c>
      <c r="F108" s="22">
        <v>1193.6763999999998</v>
      </c>
      <c r="G108" s="22">
        <v>212.43252999999996</v>
      </c>
      <c r="H108" s="22">
        <v>207.81531999999996</v>
      </c>
      <c r="I108" s="22">
        <v>3.4178000000000002</v>
      </c>
      <c r="J108" s="22">
        <v>1.1994099999999999</v>
      </c>
      <c r="K108" s="22">
        <v>2086.1316800000004</v>
      </c>
      <c r="L108" s="22">
        <v>1318.6758000000002</v>
      </c>
      <c r="M108" s="22">
        <v>12.668609999999999</v>
      </c>
      <c r="N108" s="22">
        <v>754.78726999999992</v>
      </c>
      <c r="O108" s="22">
        <v>448.62159000000031</v>
      </c>
      <c r="P108" s="22">
        <v>307.93411000000032</v>
      </c>
      <c r="Q108" s="22">
        <v>0.90764</v>
      </c>
      <c r="R108" s="22">
        <v>139.77984000000001</v>
      </c>
      <c r="S108" s="22">
        <v>752.5412500000001</v>
      </c>
      <c r="T108" s="22">
        <v>451.3971200000002</v>
      </c>
      <c r="U108" s="22">
        <v>4.1155900000000001</v>
      </c>
      <c r="V108" s="22">
        <v>297.02853999999996</v>
      </c>
      <c r="AB108" s="21"/>
      <c r="AC108" s="21"/>
      <c r="AD108" s="21"/>
      <c r="AE108" s="21"/>
    </row>
    <row r="109" spans="1:31" x14ac:dyDescent="0.2">
      <c r="A109" s="24" t="s">
        <v>338</v>
      </c>
      <c r="B109" s="25" t="s">
        <v>339</v>
      </c>
      <c r="C109" s="22">
        <v>0.41546000000000005</v>
      </c>
      <c r="D109" s="22">
        <v>0.41546000000000005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>
        <v>0.17288000000000001</v>
      </c>
      <c r="P109" s="22">
        <v>0.17288000000000001</v>
      </c>
      <c r="Q109" s="22"/>
      <c r="R109" s="22"/>
      <c r="S109" s="22">
        <v>0.24258000000000002</v>
      </c>
      <c r="T109" s="22">
        <v>0.24258000000000002</v>
      </c>
      <c r="U109" s="22"/>
      <c r="V109" s="22"/>
      <c r="AB109" s="21"/>
      <c r="AC109" s="21"/>
      <c r="AD109" s="21"/>
      <c r="AE109" s="21"/>
    </row>
    <row r="110" spans="1:31" x14ac:dyDescent="0.2">
      <c r="A110" s="24" t="s">
        <v>340</v>
      </c>
      <c r="B110" s="25" t="s">
        <v>341</v>
      </c>
      <c r="C110" s="22">
        <v>42.499369999999999</v>
      </c>
      <c r="D110" s="22">
        <v>24.927599999999998</v>
      </c>
      <c r="E110" s="22">
        <v>17.571770000000001</v>
      </c>
      <c r="F110" s="22"/>
      <c r="G110" s="22">
        <v>0.24121999999999999</v>
      </c>
      <c r="H110" s="22">
        <v>0.24121999999999999</v>
      </c>
      <c r="I110" s="22"/>
      <c r="J110" s="22"/>
      <c r="K110" s="22"/>
      <c r="L110" s="22"/>
      <c r="M110" s="22"/>
      <c r="N110" s="22"/>
      <c r="O110" s="22">
        <v>24.674109999999999</v>
      </c>
      <c r="P110" s="22">
        <v>24.674109999999999</v>
      </c>
      <c r="Q110" s="22"/>
      <c r="R110" s="22"/>
      <c r="S110" s="22">
        <v>17.584040000000002</v>
      </c>
      <c r="T110" s="22">
        <v>1.227E-2</v>
      </c>
      <c r="U110" s="22">
        <v>17.571770000000001</v>
      </c>
      <c r="V110" s="22"/>
      <c r="AB110" s="21"/>
      <c r="AC110" s="21"/>
      <c r="AD110" s="21"/>
      <c r="AE110" s="21"/>
    </row>
    <row r="111" spans="1:31" x14ac:dyDescent="0.2">
      <c r="A111" s="24" t="s">
        <v>342</v>
      </c>
      <c r="B111" s="25" t="s">
        <v>343</v>
      </c>
      <c r="C111" s="22">
        <v>335.76115999999996</v>
      </c>
      <c r="D111" s="22">
        <v>335.76115999999996</v>
      </c>
      <c r="E111" s="22"/>
      <c r="F111" s="22"/>
      <c r="G111" s="22">
        <v>51.604710000000011</v>
      </c>
      <c r="H111" s="22">
        <v>51.604710000000011</v>
      </c>
      <c r="I111" s="22"/>
      <c r="J111" s="22"/>
      <c r="K111" s="22">
        <v>218.97400999999999</v>
      </c>
      <c r="L111" s="22">
        <v>218.97400999999999</v>
      </c>
      <c r="M111" s="22"/>
      <c r="N111" s="22"/>
      <c r="O111" s="22">
        <v>27.78161999999999</v>
      </c>
      <c r="P111" s="22">
        <v>27.78161999999999</v>
      </c>
      <c r="Q111" s="22"/>
      <c r="R111" s="22"/>
      <c r="S111" s="22">
        <v>37.267330000000008</v>
      </c>
      <c r="T111" s="22">
        <v>37.267330000000008</v>
      </c>
      <c r="U111" s="22"/>
      <c r="V111" s="22"/>
      <c r="AB111" s="21"/>
      <c r="AC111" s="21"/>
      <c r="AD111" s="21"/>
      <c r="AE111" s="21"/>
    </row>
    <row r="112" spans="1:31" x14ac:dyDescent="0.2">
      <c r="A112" s="24" t="s">
        <v>344</v>
      </c>
      <c r="B112" s="25" t="s">
        <v>345</v>
      </c>
      <c r="C112" s="22">
        <v>32.619449999999993</v>
      </c>
      <c r="D112" s="22">
        <v>32.619449999999993</v>
      </c>
      <c r="E112" s="22"/>
      <c r="F112" s="22"/>
      <c r="G112" s="22">
        <v>4.7622499999999999</v>
      </c>
      <c r="H112" s="22">
        <v>4.7622499999999999</v>
      </c>
      <c r="I112" s="22"/>
      <c r="J112" s="22"/>
      <c r="K112" s="22">
        <v>14.267379999999998</v>
      </c>
      <c r="L112" s="22">
        <v>14.267379999999998</v>
      </c>
      <c r="M112" s="22"/>
      <c r="N112" s="22"/>
      <c r="O112" s="22">
        <v>1.5422899999999999</v>
      </c>
      <c r="P112" s="22">
        <v>1.5422899999999999</v>
      </c>
      <c r="Q112" s="22"/>
      <c r="R112" s="22"/>
      <c r="S112" s="22">
        <v>11.554609999999998</v>
      </c>
      <c r="T112" s="22">
        <v>11.554609999999998</v>
      </c>
      <c r="U112" s="22"/>
      <c r="V112" s="22"/>
      <c r="AB112" s="21"/>
      <c r="AC112" s="21"/>
      <c r="AD112" s="21"/>
      <c r="AE112" s="21"/>
    </row>
    <row r="113" spans="1:31" x14ac:dyDescent="0.2">
      <c r="A113" s="24" t="s">
        <v>346</v>
      </c>
      <c r="B113" s="25" t="s">
        <v>347</v>
      </c>
      <c r="C113" s="22">
        <v>176.17892000000003</v>
      </c>
      <c r="D113" s="22">
        <v>176.17892000000003</v>
      </c>
      <c r="E113" s="22"/>
      <c r="F113" s="22"/>
      <c r="G113" s="22">
        <v>0.39338999999999996</v>
      </c>
      <c r="H113" s="22">
        <v>0.39338999999999996</v>
      </c>
      <c r="I113" s="22"/>
      <c r="J113" s="22"/>
      <c r="K113" s="22">
        <v>155.30182000000002</v>
      </c>
      <c r="L113" s="22">
        <v>155.30182000000002</v>
      </c>
      <c r="M113" s="22"/>
      <c r="N113" s="22"/>
      <c r="O113" s="22">
        <v>9.528830000000001</v>
      </c>
      <c r="P113" s="22">
        <v>9.528830000000001</v>
      </c>
      <c r="Q113" s="22"/>
      <c r="R113" s="22"/>
      <c r="S113" s="22">
        <v>10.954880000000001</v>
      </c>
      <c r="T113" s="22">
        <v>10.954880000000001</v>
      </c>
      <c r="U113" s="22"/>
      <c r="V113" s="22"/>
      <c r="AB113" s="21"/>
      <c r="AC113" s="21"/>
      <c r="AD113" s="21"/>
      <c r="AE113" s="21"/>
    </row>
    <row r="114" spans="1:31" x14ac:dyDescent="0.2">
      <c r="A114" s="24" t="s">
        <v>348</v>
      </c>
      <c r="B114" s="25" t="s">
        <v>349</v>
      </c>
      <c r="C114" s="22">
        <v>1.2365199999999998</v>
      </c>
      <c r="D114" s="22">
        <v>1.2365199999999998</v>
      </c>
      <c r="E114" s="22"/>
      <c r="F114" s="22"/>
      <c r="G114" s="22"/>
      <c r="H114" s="22"/>
      <c r="I114" s="22"/>
      <c r="J114" s="22"/>
      <c r="K114" s="22">
        <v>6.520999999999999E-2</v>
      </c>
      <c r="L114" s="22">
        <v>6.520999999999999E-2</v>
      </c>
      <c r="M114" s="22"/>
      <c r="N114" s="22"/>
      <c r="O114" s="22">
        <v>0.24792999999999998</v>
      </c>
      <c r="P114" s="22">
        <v>0.24792999999999998</v>
      </c>
      <c r="Q114" s="22"/>
      <c r="R114" s="22"/>
      <c r="S114" s="22">
        <v>0.91162999999999994</v>
      </c>
      <c r="T114" s="22">
        <v>0.91162999999999994</v>
      </c>
      <c r="U114" s="22"/>
      <c r="V114" s="22"/>
      <c r="AB114" s="21"/>
      <c r="AC114" s="21"/>
      <c r="AD114" s="21"/>
      <c r="AE114" s="21"/>
    </row>
    <row r="115" spans="1:31" x14ac:dyDescent="0.2">
      <c r="A115" s="24" t="s">
        <v>350</v>
      </c>
      <c r="B115" s="25" t="s">
        <v>351</v>
      </c>
      <c r="C115" s="22">
        <v>240.24177</v>
      </c>
      <c r="D115" s="22">
        <v>229.10052999999996</v>
      </c>
      <c r="E115" s="22">
        <v>6.8816600000000001</v>
      </c>
      <c r="F115" s="22">
        <v>4.2595799999999997</v>
      </c>
      <c r="G115" s="22">
        <v>56.689150000000012</v>
      </c>
      <c r="H115" s="22">
        <v>56.689150000000012</v>
      </c>
      <c r="I115" s="22"/>
      <c r="J115" s="22"/>
      <c r="K115" s="22">
        <v>164.00268</v>
      </c>
      <c r="L115" s="22">
        <v>154.94359999999998</v>
      </c>
      <c r="M115" s="22">
        <v>6.8816600000000001</v>
      </c>
      <c r="N115" s="22">
        <v>2.1774200000000001</v>
      </c>
      <c r="O115" s="22">
        <v>5.5974300000000001</v>
      </c>
      <c r="P115" s="22">
        <v>4.9134799999999998</v>
      </c>
      <c r="Q115" s="22"/>
      <c r="R115" s="22">
        <v>0.68395000000000006</v>
      </c>
      <c r="S115" s="22">
        <v>10.3619</v>
      </c>
      <c r="T115" s="22">
        <v>8.9636899999999997</v>
      </c>
      <c r="U115" s="22"/>
      <c r="V115" s="22">
        <v>1.39821</v>
      </c>
      <c r="AB115" s="21"/>
      <c r="AC115" s="21"/>
      <c r="AD115" s="21"/>
      <c r="AE115" s="21"/>
    </row>
    <row r="116" spans="1:31" x14ac:dyDescent="0.2">
      <c r="A116" s="24" t="s">
        <v>352</v>
      </c>
      <c r="B116" s="25" t="s">
        <v>353</v>
      </c>
      <c r="C116" s="22">
        <v>1399.6787999999999</v>
      </c>
      <c r="D116" s="22">
        <v>1399.6787999999999</v>
      </c>
      <c r="E116" s="22"/>
      <c r="F116" s="22"/>
      <c r="G116" s="22">
        <v>4.6382300000000001</v>
      </c>
      <c r="H116" s="22">
        <v>4.6382300000000001</v>
      </c>
      <c r="I116" s="22"/>
      <c r="J116" s="22"/>
      <c r="K116" s="22">
        <v>1309.1106599999998</v>
      </c>
      <c r="L116" s="22">
        <v>1309.1106599999998</v>
      </c>
      <c r="M116" s="22"/>
      <c r="N116" s="22"/>
      <c r="O116" s="22">
        <v>21.98865</v>
      </c>
      <c r="P116" s="22">
        <v>21.98865</v>
      </c>
      <c r="Q116" s="22"/>
      <c r="R116" s="22"/>
      <c r="S116" s="22">
        <v>49.55791</v>
      </c>
      <c r="T116" s="22">
        <v>49.55791</v>
      </c>
      <c r="U116" s="22"/>
      <c r="V116" s="22"/>
      <c r="AB116" s="21"/>
      <c r="AC116" s="21"/>
      <c r="AD116" s="21"/>
      <c r="AE116" s="21"/>
    </row>
    <row r="117" spans="1:31" x14ac:dyDescent="0.2">
      <c r="A117" s="24" t="s">
        <v>354</v>
      </c>
      <c r="B117" s="25" t="s">
        <v>355</v>
      </c>
      <c r="C117" s="22">
        <v>13707.837270000002</v>
      </c>
      <c r="D117" s="22">
        <v>2937.3083600000009</v>
      </c>
      <c r="E117" s="22">
        <v>33.705780000000004</v>
      </c>
      <c r="F117" s="22">
        <v>10736.823129999999</v>
      </c>
      <c r="G117" s="22">
        <v>1970.2024999999999</v>
      </c>
      <c r="H117" s="22">
        <v>331.70889999999997</v>
      </c>
      <c r="I117" s="22">
        <v>1.0045500000000001</v>
      </c>
      <c r="J117" s="22">
        <v>1637.4890499999999</v>
      </c>
      <c r="K117" s="22">
        <v>9464.62356</v>
      </c>
      <c r="L117" s="22">
        <v>1365.5716600000003</v>
      </c>
      <c r="M117" s="22">
        <v>23.857860000000002</v>
      </c>
      <c r="N117" s="22">
        <v>8075.1940400000003</v>
      </c>
      <c r="O117" s="22">
        <v>983.58184000000006</v>
      </c>
      <c r="P117" s="22">
        <v>510.81552000000005</v>
      </c>
      <c r="Q117" s="22">
        <v>0.22333000000000003</v>
      </c>
      <c r="R117" s="22">
        <v>472.54298999999997</v>
      </c>
      <c r="S117" s="22">
        <v>1257.9159100000008</v>
      </c>
      <c r="T117" s="22">
        <v>703.65784000000065</v>
      </c>
      <c r="U117" s="22">
        <v>7.91134</v>
      </c>
      <c r="V117" s="22">
        <v>546.34673000000009</v>
      </c>
      <c r="AB117" s="21"/>
      <c r="AC117" s="21"/>
      <c r="AD117" s="21"/>
      <c r="AE117" s="21"/>
    </row>
    <row r="118" spans="1:31" x14ac:dyDescent="0.2">
      <c r="A118" s="24" t="s">
        <v>356</v>
      </c>
      <c r="B118" s="25" t="s">
        <v>357</v>
      </c>
      <c r="C118" s="22">
        <v>691.58661000000006</v>
      </c>
      <c r="D118" s="22">
        <v>688.63112000000001</v>
      </c>
      <c r="E118" s="22">
        <v>2.9554899999999997</v>
      </c>
      <c r="F118" s="22"/>
      <c r="G118" s="22">
        <v>13.32254</v>
      </c>
      <c r="H118" s="22">
        <v>13.32254</v>
      </c>
      <c r="I118" s="22"/>
      <c r="J118" s="22"/>
      <c r="K118" s="22">
        <v>625.12012000000004</v>
      </c>
      <c r="L118" s="22">
        <v>622.16462999999999</v>
      </c>
      <c r="M118" s="22">
        <v>2.9554899999999997</v>
      </c>
      <c r="N118" s="22"/>
      <c r="O118" s="22">
        <v>15.743719999999998</v>
      </c>
      <c r="P118" s="22">
        <v>15.743719999999998</v>
      </c>
      <c r="Q118" s="22"/>
      <c r="R118" s="22"/>
      <c r="S118" s="22">
        <v>34.460289999999993</v>
      </c>
      <c r="T118" s="22">
        <v>34.460289999999993</v>
      </c>
      <c r="U118" s="22"/>
      <c r="V118" s="22"/>
      <c r="AB118" s="21"/>
      <c r="AC118" s="21"/>
      <c r="AD118" s="21"/>
      <c r="AE118" s="21"/>
    </row>
    <row r="119" spans="1:31" x14ac:dyDescent="0.2">
      <c r="A119" s="24" t="s">
        <v>358</v>
      </c>
      <c r="B119" s="25" t="s">
        <v>359</v>
      </c>
      <c r="C119" s="22">
        <v>158.93379000000004</v>
      </c>
      <c r="D119" s="22">
        <v>158.93379000000004</v>
      </c>
      <c r="E119" s="22"/>
      <c r="F119" s="22"/>
      <c r="G119" s="22">
        <v>26.028590000000005</v>
      </c>
      <c r="H119" s="22">
        <v>26.028590000000005</v>
      </c>
      <c r="I119" s="22"/>
      <c r="J119" s="22"/>
      <c r="K119" s="22">
        <v>86.523330000000016</v>
      </c>
      <c r="L119" s="22">
        <v>86.523330000000016</v>
      </c>
      <c r="M119" s="22"/>
      <c r="N119" s="22"/>
      <c r="O119" s="22">
        <v>17.070160000000005</v>
      </c>
      <c r="P119" s="22">
        <v>17.070160000000005</v>
      </c>
      <c r="Q119" s="22"/>
      <c r="R119" s="22"/>
      <c r="S119" s="22">
        <v>28.14011</v>
      </c>
      <c r="T119" s="22">
        <v>28.14011</v>
      </c>
      <c r="U119" s="22"/>
      <c r="V119" s="22"/>
      <c r="AB119" s="21"/>
      <c r="AC119" s="21"/>
      <c r="AD119" s="21"/>
      <c r="AE119" s="21"/>
    </row>
    <row r="120" spans="1:31" x14ac:dyDescent="0.2">
      <c r="A120" s="24" t="s">
        <v>360</v>
      </c>
      <c r="B120" s="25" t="s">
        <v>361</v>
      </c>
      <c r="C120" s="22">
        <v>4.0619999999999996E-2</v>
      </c>
      <c r="D120" s="22">
        <v>4.0619999999999996E-2</v>
      </c>
      <c r="E120" s="22"/>
      <c r="F120" s="22"/>
      <c r="G120" s="22">
        <v>8.9999999999999992E-5</v>
      </c>
      <c r="H120" s="22">
        <v>8.9999999999999992E-5</v>
      </c>
      <c r="I120" s="22"/>
      <c r="J120" s="22"/>
      <c r="K120" s="22"/>
      <c r="L120" s="22"/>
      <c r="M120" s="22"/>
      <c r="N120" s="22"/>
      <c r="O120" s="22">
        <v>4.0529999999999997E-2</v>
      </c>
      <c r="P120" s="22">
        <v>4.0529999999999997E-2</v>
      </c>
      <c r="Q120" s="22"/>
      <c r="R120" s="22"/>
      <c r="S120" s="22"/>
      <c r="T120" s="22"/>
      <c r="U120" s="22"/>
      <c r="V120" s="22"/>
      <c r="AB120" s="21"/>
      <c r="AC120" s="21"/>
      <c r="AD120" s="21"/>
      <c r="AE120" s="21"/>
    </row>
    <row r="121" spans="1:31" x14ac:dyDescent="0.2">
      <c r="A121" s="24" t="s">
        <v>362</v>
      </c>
      <c r="B121" s="25" t="s">
        <v>363</v>
      </c>
      <c r="C121" s="22">
        <v>244.13101</v>
      </c>
      <c r="D121" s="22">
        <v>39.095830000000007</v>
      </c>
      <c r="E121" s="22"/>
      <c r="F121" s="22">
        <v>205.03518000000003</v>
      </c>
      <c r="G121" s="22">
        <v>4.0119100000000003</v>
      </c>
      <c r="H121" s="22">
        <v>4.0119100000000003</v>
      </c>
      <c r="I121" s="22"/>
      <c r="J121" s="22"/>
      <c r="K121" s="22">
        <v>28.374700000000004</v>
      </c>
      <c r="L121" s="22">
        <v>28.374700000000004</v>
      </c>
      <c r="M121" s="22"/>
      <c r="N121" s="22"/>
      <c r="O121" s="22">
        <v>86.067050000000009</v>
      </c>
      <c r="P121" s="22">
        <v>2.9114499999999999</v>
      </c>
      <c r="Q121" s="22"/>
      <c r="R121" s="22">
        <v>83.155600000000007</v>
      </c>
      <c r="S121" s="22">
        <v>125.67735</v>
      </c>
      <c r="T121" s="22">
        <v>3.7977699999999999</v>
      </c>
      <c r="U121" s="22"/>
      <c r="V121" s="22">
        <v>121.87958</v>
      </c>
      <c r="AB121" s="21"/>
      <c r="AC121" s="21"/>
      <c r="AD121" s="21"/>
      <c r="AE121" s="21"/>
    </row>
    <row r="122" spans="1:31" x14ac:dyDescent="0.2">
      <c r="A122" s="24" t="s">
        <v>364</v>
      </c>
      <c r="B122" s="25" t="s">
        <v>365</v>
      </c>
      <c r="C122" s="22">
        <v>44.664839999999998</v>
      </c>
      <c r="D122" s="22">
        <v>10.464179999999999</v>
      </c>
      <c r="E122" s="22">
        <v>34.200659999999999</v>
      </c>
      <c r="F122" s="22"/>
      <c r="G122" s="22">
        <v>0.15847999999999998</v>
      </c>
      <c r="H122" s="22">
        <v>0.15847999999999998</v>
      </c>
      <c r="I122" s="22"/>
      <c r="J122" s="22"/>
      <c r="K122" s="22">
        <v>40.230669999999996</v>
      </c>
      <c r="L122" s="22">
        <v>9.6389999999999993</v>
      </c>
      <c r="M122" s="22">
        <v>30.591669999999997</v>
      </c>
      <c r="N122" s="22"/>
      <c r="O122" s="22">
        <v>0.54772999999999994</v>
      </c>
      <c r="P122" s="22">
        <v>0.54772999999999994</v>
      </c>
      <c r="Q122" s="22"/>
      <c r="R122" s="22"/>
      <c r="S122" s="22">
        <v>3.7279599999999999</v>
      </c>
      <c r="T122" s="22">
        <v>0.11896999999999999</v>
      </c>
      <c r="U122" s="22">
        <v>3.6089899999999999</v>
      </c>
      <c r="V122" s="22"/>
      <c r="AB122" s="21"/>
      <c r="AC122" s="21"/>
      <c r="AD122" s="21"/>
      <c r="AE122" s="21"/>
    </row>
    <row r="123" spans="1:31" x14ac:dyDescent="0.2">
      <c r="A123" s="24" t="s">
        <v>366</v>
      </c>
      <c r="B123" s="25" t="s">
        <v>367</v>
      </c>
      <c r="C123" s="22">
        <v>296.09650000000005</v>
      </c>
      <c r="D123" s="22">
        <v>260.54460000000006</v>
      </c>
      <c r="E123" s="22">
        <v>35.551899999999996</v>
      </c>
      <c r="F123" s="22"/>
      <c r="G123" s="22">
        <v>3.0400000000000002E-3</v>
      </c>
      <c r="H123" s="22">
        <v>3.0400000000000002E-3</v>
      </c>
      <c r="I123" s="22"/>
      <c r="J123" s="22"/>
      <c r="K123" s="22">
        <v>75.176470000000009</v>
      </c>
      <c r="L123" s="22">
        <v>71.899480000000011</v>
      </c>
      <c r="M123" s="22">
        <v>3.2769899999999996</v>
      </c>
      <c r="N123" s="22"/>
      <c r="O123" s="22">
        <v>140.96601000000001</v>
      </c>
      <c r="P123" s="22">
        <v>108.69110000000001</v>
      </c>
      <c r="Q123" s="22">
        <v>32.274909999999998</v>
      </c>
      <c r="R123" s="22"/>
      <c r="S123" s="22">
        <v>79.950980000000015</v>
      </c>
      <c r="T123" s="22">
        <v>79.950980000000015</v>
      </c>
      <c r="U123" s="22"/>
      <c r="V123" s="22"/>
      <c r="AB123" s="21"/>
      <c r="AC123" s="21"/>
      <c r="AD123" s="21"/>
      <c r="AE123" s="21"/>
    </row>
    <row r="124" spans="1:31" x14ac:dyDescent="0.2">
      <c r="A124" s="24" t="s">
        <v>368</v>
      </c>
      <c r="B124" s="25" t="s">
        <v>369</v>
      </c>
      <c r="C124" s="22">
        <v>4.7808499999999992</v>
      </c>
      <c r="D124" s="22">
        <v>4.7808499999999992</v>
      </c>
      <c r="E124" s="22"/>
      <c r="F124" s="22"/>
      <c r="G124" s="22"/>
      <c r="H124" s="22"/>
      <c r="I124" s="22"/>
      <c r="J124" s="22"/>
      <c r="K124" s="22">
        <v>2.3402500000000002</v>
      </c>
      <c r="L124" s="22">
        <v>2.3402500000000002</v>
      </c>
      <c r="M124" s="22"/>
      <c r="N124" s="22"/>
      <c r="O124" s="22">
        <v>0.69585999999999992</v>
      </c>
      <c r="P124" s="22">
        <v>0.69585999999999992</v>
      </c>
      <c r="Q124" s="22"/>
      <c r="R124" s="22"/>
      <c r="S124" s="22">
        <v>1.7447399999999997</v>
      </c>
      <c r="T124" s="22">
        <v>1.7447399999999997</v>
      </c>
      <c r="U124" s="22"/>
      <c r="V124" s="22"/>
      <c r="AB124" s="21"/>
      <c r="AC124" s="21"/>
      <c r="AD124" s="21"/>
      <c r="AE124" s="21"/>
    </row>
    <row r="125" spans="1:31" x14ac:dyDescent="0.2">
      <c r="A125" s="24" t="s">
        <v>370</v>
      </c>
      <c r="B125" s="25" t="s">
        <v>371</v>
      </c>
      <c r="C125" s="22">
        <v>98.348240000000018</v>
      </c>
      <c r="D125" s="22">
        <v>11.794639999999999</v>
      </c>
      <c r="E125" s="22">
        <v>86.553599999999989</v>
      </c>
      <c r="F125" s="22"/>
      <c r="G125" s="22">
        <v>32.771340000000002</v>
      </c>
      <c r="H125" s="22">
        <v>0.7256999999999999</v>
      </c>
      <c r="I125" s="22">
        <v>32.045639999999999</v>
      </c>
      <c r="J125" s="22"/>
      <c r="K125" s="22">
        <v>47.919960000000003</v>
      </c>
      <c r="L125" s="22">
        <v>6.7629999999999996E-2</v>
      </c>
      <c r="M125" s="22">
        <v>47.852330000000002</v>
      </c>
      <c r="N125" s="22"/>
      <c r="O125" s="22">
        <v>3.4759600000000002</v>
      </c>
      <c r="P125" s="22">
        <v>1.76251</v>
      </c>
      <c r="Q125" s="22">
        <v>1.7134500000000001</v>
      </c>
      <c r="R125" s="22"/>
      <c r="S125" s="22">
        <v>14.18098</v>
      </c>
      <c r="T125" s="22">
        <v>9.2387999999999995</v>
      </c>
      <c r="U125" s="22">
        <v>4.9421800000000005</v>
      </c>
      <c r="V125" s="22"/>
      <c r="AB125" s="21"/>
      <c r="AC125" s="21"/>
      <c r="AD125" s="21"/>
      <c r="AE125" s="21"/>
    </row>
    <row r="126" spans="1:31" x14ac:dyDescent="0.2">
      <c r="A126" s="24" t="s">
        <v>372</v>
      </c>
      <c r="B126" s="25" t="s">
        <v>373</v>
      </c>
      <c r="C126" s="22">
        <v>498.99617000000006</v>
      </c>
      <c r="D126" s="22">
        <v>112.60835000000002</v>
      </c>
      <c r="E126" s="22"/>
      <c r="F126" s="22">
        <v>386.38782000000003</v>
      </c>
      <c r="G126" s="22">
        <v>8.7681899999999988</v>
      </c>
      <c r="H126" s="22">
        <v>8.7681899999999988</v>
      </c>
      <c r="I126" s="22"/>
      <c r="J126" s="22"/>
      <c r="K126" s="22">
        <v>61.063760000000002</v>
      </c>
      <c r="L126" s="22">
        <v>61.063760000000002</v>
      </c>
      <c r="M126" s="22"/>
      <c r="N126" s="22"/>
      <c r="O126" s="22">
        <v>122.18553</v>
      </c>
      <c r="P126" s="22">
        <v>19.184719999999995</v>
      </c>
      <c r="Q126" s="22"/>
      <c r="R126" s="22">
        <v>103.00081</v>
      </c>
      <c r="S126" s="22">
        <v>306.32669000000004</v>
      </c>
      <c r="T126" s="22">
        <v>22.939680000000006</v>
      </c>
      <c r="U126" s="22"/>
      <c r="V126" s="22">
        <v>283.38701000000003</v>
      </c>
      <c r="AB126" s="21"/>
      <c r="AC126" s="21"/>
      <c r="AD126" s="21"/>
      <c r="AE126" s="21"/>
    </row>
    <row r="127" spans="1:31" x14ac:dyDescent="0.2">
      <c r="A127" s="24" t="s">
        <v>374</v>
      </c>
      <c r="B127" s="25" t="s">
        <v>375</v>
      </c>
      <c r="C127" s="22">
        <v>330.06115</v>
      </c>
      <c r="D127" s="22">
        <v>235.36665000000002</v>
      </c>
      <c r="E127" s="22">
        <v>0.28761999999999999</v>
      </c>
      <c r="F127" s="22">
        <v>94.406880000000001</v>
      </c>
      <c r="G127" s="22">
        <v>2.2644500000000001</v>
      </c>
      <c r="H127" s="22">
        <v>2.2644500000000001</v>
      </c>
      <c r="I127" s="22"/>
      <c r="J127" s="22"/>
      <c r="K127" s="22">
        <v>144.88128999999998</v>
      </c>
      <c r="L127" s="22">
        <v>70.46338999999999</v>
      </c>
      <c r="M127" s="22">
        <v>0.28761999999999999</v>
      </c>
      <c r="N127" s="22">
        <v>74.130279999999999</v>
      </c>
      <c r="O127" s="22">
        <v>62.72813</v>
      </c>
      <c r="P127" s="22">
        <v>62.72813</v>
      </c>
      <c r="Q127" s="22"/>
      <c r="R127" s="22"/>
      <c r="S127" s="22">
        <v>96.369560000000021</v>
      </c>
      <c r="T127" s="22">
        <v>96.369560000000021</v>
      </c>
      <c r="U127" s="22"/>
      <c r="V127" s="22"/>
      <c r="AB127" s="21"/>
      <c r="AC127" s="21"/>
      <c r="AD127" s="21"/>
      <c r="AE127" s="21"/>
    </row>
    <row r="128" spans="1:31" x14ac:dyDescent="0.2">
      <c r="A128" s="24" t="s">
        <v>376</v>
      </c>
      <c r="B128" s="25" t="s">
        <v>377</v>
      </c>
      <c r="C128" s="22">
        <v>16.37631</v>
      </c>
      <c r="D128" s="22">
        <v>4.2048100000000002</v>
      </c>
      <c r="E128" s="22"/>
      <c r="F128" s="22">
        <v>12.1715</v>
      </c>
      <c r="G128" s="22">
        <v>0.69354000000000005</v>
      </c>
      <c r="H128" s="22">
        <v>0.63294000000000006</v>
      </c>
      <c r="I128" s="22"/>
      <c r="J128" s="22">
        <v>6.0600000000000001E-2</v>
      </c>
      <c r="K128" s="22">
        <v>13.71434</v>
      </c>
      <c r="L128" s="22">
        <v>1.60344</v>
      </c>
      <c r="M128" s="22"/>
      <c r="N128" s="22">
        <v>12.110899999999999</v>
      </c>
      <c r="O128" s="22">
        <v>0.78508000000000011</v>
      </c>
      <c r="P128" s="22">
        <v>0.78508000000000011</v>
      </c>
      <c r="Q128" s="22"/>
      <c r="R128" s="22"/>
      <c r="S128" s="22">
        <v>1.1833500000000001</v>
      </c>
      <c r="T128" s="22">
        <v>1.1833500000000001</v>
      </c>
      <c r="U128" s="22"/>
      <c r="V128" s="22"/>
      <c r="AB128" s="21"/>
      <c r="AC128" s="21"/>
      <c r="AD128" s="21"/>
      <c r="AE128" s="21"/>
    </row>
    <row r="129" spans="1:31" x14ac:dyDescent="0.2">
      <c r="A129" s="24" t="s">
        <v>378</v>
      </c>
      <c r="B129" s="25" t="s">
        <v>379</v>
      </c>
      <c r="C129" s="22">
        <v>4.7323500000000003</v>
      </c>
      <c r="D129" s="22">
        <v>4.7323500000000003</v>
      </c>
      <c r="E129" s="22"/>
      <c r="F129" s="22"/>
      <c r="G129" s="22">
        <v>6.6599999999999993E-2</v>
      </c>
      <c r="H129" s="22">
        <v>6.6599999999999993E-2</v>
      </c>
      <c r="I129" s="22"/>
      <c r="J129" s="22"/>
      <c r="K129" s="22">
        <v>4.6135999999999999</v>
      </c>
      <c r="L129" s="22">
        <v>4.6135999999999999</v>
      </c>
      <c r="M129" s="22"/>
      <c r="N129" s="22"/>
      <c r="O129" s="22">
        <v>8.1199999999999987E-3</v>
      </c>
      <c r="P129" s="22">
        <v>8.1199999999999987E-3</v>
      </c>
      <c r="Q129" s="22"/>
      <c r="R129" s="22"/>
      <c r="S129" s="22"/>
      <c r="T129" s="22"/>
      <c r="U129" s="22"/>
      <c r="V129" s="22"/>
      <c r="AB129" s="21"/>
      <c r="AC129" s="21"/>
      <c r="AD129" s="21"/>
      <c r="AE129" s="21"/>
    </row>
    <row r="130" spans="1:31" x14ac:dyDescent="0.2">
      <c r="A130" s="24" t="s">
        <v>380</v>
      </c>
      <c r="B130" s="25" t="s">
        <v>381</v>
      </c>
      <c r="C130" s="22">
        <v>27.119149999999998</v>
      </c>
      <c r="D130" s="22">
        <v>25.720479999999998</v>
      </c>
      <c r="E130" s="22">
        <v>1.3986700000000001</v>
      </c>
      <c r="F130" s="22"/>
      <c r="G130" s="22">
        <v>5.5109999999999999E-2</v>
      </c>
      <c r="H130" s="22">
        <v>5.5109999999999999E-2</v>
      </c>
      <c r="I130" s="22"/>
      <c r="J130" s="22"/>
      <c r="K130" s="22">
        <v>5.6160699999999997</v>
      </c>
      <c r="L130" s="22">
        <v>4.3903999999999996</v>
      </c>
      <c r="M130" s="22">
        <v>1.22567</v>
      </c>
      <c r="N130" s="22"/>
      <c r="O130" s="22">
        <v>11.830279999999997</v>
      </c>
      <c r="P130" s="22">
        <v>11.830279999999997</v>
      </c>
      <c r="Q130" s="22"/>
      <c r="R130" s="22"/>
      <c r="S130" s="22">
        <v>6.7304400000000006</v>
      </c>
      <c r="T130" s="22">
        <v>6.7304400000000006</v>
      </c>
      <c r="U130" s="22"/>
      <c r="V130" s="22"/>
      <c r="AB130" s="21"/>
      <c r="AC130" s="21"/>
      <c r="AD130" s="21"/>
      <c r="AE130" s="21"/>
    </row>
    <row r="131" spans="1:31" x14ac:dyDescent="0.2">
      <c r="A131" s="24" t="s">
        <v>382</v>
      </c>
      <c r="B131" s="25" t="s">
        <v>383</v>
      </c>
      <c r="C131" s="22">
        <v>839.96580000000017</v>
      </c>
      <c r="D131" s="22">
        <v>750.71908000000008</v>
      </c>
      <c r="E131" s="22">
        <v>89.24672000000001</v>
      </c>
      <c r="F131" s="22"/>
      <c r="G131" s="22">
        <v>0.44108000000000008</v>
      </c>
      <c r="H131" s="22">
        <v>0.44108000000000008</v>
      </c>
      <c r="I131" s="22"/>
      <c r="J131" s="22"/>
      <c r="K131" s="22">
        <v>299.09829000000002</v>
      </c>
      <c r="L131" s="22">
        <v>269.00961000000001</v>
      </c>
      <c r="M131" s="22">
        <v>30.08868</v>
      </c>
      <c r="N131" s="22"/>
      <c r="O131" s="22">
        <v>200.17206000000002</v>
      </c>
      <c r="P131" s="22">
        <v>179.89057000000003</v>
      </c>
      <c r="Q131" s="22">
        <v>20.281490000000002</v>
      </c>
      <c r="R131" s="22"/>
      <c r="S131" s="22">
        <v>340.09288000000009</v>
      </c>
      <c r="T131" s="22">
        <v>301.21633000000008</v>
      </c>
      <c r="U131" s="22">
        <v>38.876550000000002</v>
      </c>
      <c r="V131" s="22"/>
      <c r="AB131" s="21"/>
      <c r="AC131" s="21"/>
      <c r="AD131" s="21"/>
      <c r="AE131" s="21"/>
    </row>
    <row r="132" spans="1:31" x14ac:dyDescent="0.2">
      <c r="A132" s="24" t="s">
        <v>384</v>
      </c>
      <c r="B132" s="25" t="s">
        <v>385</v>
      </c>
      <c r="C132" s="22">
        <v>3713.5984100000001</v>
      </c>
      <c r="D132" s="22">
        <v>469.21544000000006</v>
      </c>
      <c r="E132" s="22">
        <v>12.12265</v>
      </c>
      <c r="F132" s="22">
        <v>3232.2603199999999</v>
      </c>
      <c r="G132" s="22">
        <v>12.164660000000001</v>
      </c>
      <c r="H132" s="22">
        <v>1.1056500000000002</v>
      </c>
      <c r="I132" s="22"/>
      <c r="J132" s="22">
        <v>11.059010000000001</v>
      </c>
      <c r="K132" s="22">
        <v>671.25990999999999</v>
      </c>
      <c r="L132" s="22">
        <v>159.94131999999999</v>
      </c>
      <c r="M132" s="22"/>
      <c r="N132" s="22">
        <v>511.31858999999997</v>
      </c>
      <c r="O132" s="22">
        <v>1279.6315500000001</v>
      </c>
      <c r="P132" s="22">
        <v>90.145009999999999</v>
      </c>
      <c r="Q132" s="22"/>
      <c r="R132" s="22">
        <v>1189.4865400000001</v>
      </c>
      <c r="S132" s="22">
        <v>1750.1789899999999</v>
      </c>
      <c r="T132" s="22">
        <v>217.66021000000003</v>
      </c>
      <c r="U132" s="22">
        <v>12.12265</v>
      </c>
      <c r="V132" s="22">
        <v>1520.3961299999999</v>
      </c>
      <c r="AB132" s="21"/>
      <c r="AC132" s="21"/>
      <c r="AD132" s="21"/>
      <c r="AE132" s="21"/>
    </row>
    <row r="133" spans="1:31" x14ac:dyDescent="0.2">
      <c r="A133" s="24" t="s">
        <v>386</v>
      </c>
      <c r="B133" s="25" t="s">
        <v>387</v>
      </c>
      <c r="C133" s="22">
        <v>99.168350000000004</v>
      </c>
      <c r="D133" s="22">
        <v>99.168350000000004</v>
      </c>
      <c r="E133" s="22"/>
      <c r="F133" s="22"/>
      <c r="G133" s="22">
        <v>11.584940000000001</v>
      </c>
      <c r="H133" s="22">
        <v>11.584940000000001</v>
      </c>
      <c r="I133" s="22"/>
      <c r="J133" s="22"/>
      <c r="K133" s="22">
        <v>25.044889999999995</v>
      </c>
      <c r="L133" s="22">
        <v>25.044889999999995</v>
      </c>
      <c r="M133" s="22"/>
      <c r="N133" s="22"/>
      <c r="O133" s="22">
        <v>28.4011</v>
      </c>
      <c r="P133" s="22">
        <v>28.4011</v>
      </c>
      <c r="Q133" s="22"/>
      <c r="R133" s="22"/>
      <c r="S133" s="22">
        <v>34.135660000000001</v>
      </c>
      <c r="T133" s="22">
        <v>34.135660000000001</v>
      </c>
      <c r="U133" s="22"/>
      <c r="V133" s="22"/>
      <c r="AB133" s="21"/>
      <c r="AC133" s="21"/>
      <c r="AD133" s="21"/>
      <c r="AE133" s="21"/>
    </row>
    <row r="134" spans="1:31" x14ac:dyDescent="0.2">
      <c r="A134" s="24" t="s">
        <v>388</v>
      </c>
      <c r="B134" s="25" t="s">
        <v>389</v>
      </c>
      <c r="C134" s="22">
        <v>3.28186</v>
      </c>
      <c r="D134" s="22">
        <v>3.28186</v>
      </c>
      <c r="E134" s="22"/>
      <c r="F134" s="22"/>
      <c r="G134" s="22">
        <v>0.79788000000000003</v>
      </c>
      <c r="H134" s="22">
        <v>0.79788000000000003</v>
      </c>
      <c r="I134" s="22"/>
      <c r="J134" s="22"/>
      <c r="K134" s="22"/>
      <c r="L134" s="22"/>
      <c r="M134" s="22"/>
      <c r="N134" s="22"/>
      <c r="O134" s="22">
        <v>2.4839799999999999</v>
      </c>
      <c r="P134" s="22">
        <v>2.4839799999999999</v>
      </c>
      <c r="Q134" s="22"/>
      <c r="R134" s="22"/>
      <c r="S134" s="22"/>
      <c r="T134" s="22"/>
      <c r="U134" s="22"/>
      <c r="V134" s="22"/>
      <c r="AB134" s="21"/>
      <c r="AC134" s="21"/>
      <c r="AD134" s="21"/>
      <c r="AE134" s="21"/>
    </row>
    <row r="135" spans="1:31" x14ac:dyDescent="0.2">
      <c r="A135" s="24" t="s">
        <v>390</v>
      </c>
      <c r="B135" s="25" t="s">
        <v>391</v>
      </c>
      <c r="C135" s="22">
        <v>101.69333999999999</v>
      </c>
      <c r="D135" s="22">
        <v>78.127070000000003</v>
      </c>
      <c r="E135" s="22">
        <v>2.0117400000000001</v>
      </c>
      <c r="F135" s="22">
        <v>21.55453</v>
      </c>
      <c r="G135" s="22">
        <v>0.13064000000000001</v>
      </c>
      <c r="H135" s="22">
        <v>8.0640000000000003E-2</v>
      </c>
      <c r="I135" s="22"/>
      <c r="J135" s="22">
        <v>0.05</v>
      </c>
      <c r="K135" s="22">
        <v>20.614329999999999</v>
      </c>
      <c r="L135" s="22">
        <v>10.888559999999998</v>
      </c>
      <c r="M135" s="22"/>
      <c r="N135" s="22">
        <v>9.7257700000000007</v>
      </c>
      <c r="O135" s="22">
        <v>32.807699999999997</v>
      </c>
      <c r="P135" s="22">
        <v>28.151209999999999</v>
      </c>
      <c r="Q135" s="22"/>
      <c r="R135" s="22">
        <v>4.6564899999999998</v>
      </c>
      <c r="S135" s="22">
        <v>48.14067</v>
      </c>
      <c r="T135" s="22">
        <v>39.006659999999997</v>
      </c>
      <c r="U135" s="22">
        <v>2.0117400000000001</v>
      </c>
      <c r="V135" s="22">
        <v>7.1222700000000003</v>
      </c>
      <c r="AB135" s="21"/>
      <c r="AC135" s="21"/>
      <c r="AD135" s="21"/>
      <c r="AE135" s="21"/>
    </row>
    <row r="136" spans="1:31" x14ac:dyDescent="0.2">
      <c r="A136" s="24" t="s">
        <v>392</v>
      </c>
      <c r="B136" s="25" t="s">
        <v>393</v>
      </c>
      <c r="C136" s="22">
        <v>38.366860000000003</v>
      </c>
      <c r="D136" s="22">
        <v>15.249949999999998</v>
      </c>
      <c r="E136" s="22">
        <v>23.116910000000001</v>
      </c>
      <c r="F136" s="22"/>
      <c r="G136" s="22"/>
      <c r="H136" s="22"/>
      <c r="I136" s="22"/>
      <c r="J136" s="22"/>
      <c r="K136" s="22">
        <v>0.33876000000000001</v>
      </c>
      <c r="L136" s="22">
        <v>0.33876000000000001</v>
      </c>
      <c r="M136" s="22"/>
      <c r="N136" s="22"/>
      <c r="O136" s="22">
        <v>14.829809999999998</v>
      </c>
      <c r="P136" s="22">
        <v>14.829809999999998</v>
      </c>
      <c r="Q136" s="22"/>
      <c r="R136" s="22"/>
      <c r="S136" s="22">
        <v>23.19829</v>
      </c>
      <c r="T136" s="22">
        <v>8.1379999999999994E-2</v>
      </c>
      <c r="U136" s="22">
        <v>23.116910000000001</v>
      </c>
      <c r="V136" s="22"/>
      <c r="AB136" s="21"/>
      <c r="AC136" s="21"/>
      <c r="AD136" s="21"/>
      <c r="AE136" s="21"/>
    </row>
    <row r="137" spans="1:31" x14ac:dyDescent="0.2">
      <c r="A137" s="24" t="s">
        <v>394</v>
      </c>
      <c r="B137" s="25" t="s">
        <v>395</v>
      </c>
      <c r="C137" s="22">
        <v>22.936569999999996</v>
      </c>
      <c r="D137" s="22">
        <v>22.936569999999996</v>
      </c>
      <c r="E137" s="22"/>
      <c r="F137" s="22"/>
      <c r="G137" s="22">
        <v>0.16284000000000001</v>
      </c>
      <c r="H137" s="22">
        <v>0.16284000000000001</v>
      </c>
      <c r="I137" s="22"/>
      <c r="J137" s="22"/>
      <c r="K137" s="22">
        <v>16.182359999999999</v>
      </c>
      <c r="L137" s="22">
        <v>16.182359999999999</v>
      </c>
      <c r="M137" s="22"/>
      <c r="N137" s="22"/>
      <c r="O137" s="22">
        <v>4.85025</v>
      </c>
      <c r="P137" s="22">
        <v>4.85025</v>
      </c>
      <c r="Q137" s="22"/>
      <c r="R137" s="22"/>
      <c r="S137" s="22">
        <v>1.7292999999999996</v>
      </c>
      <c r="T137" s="22">
        <v>1.7292999999999996</v>
      </c>
      <c r="U137" s="22"/>
      <c r="V137" s="22"/>
      <c r="AB137" s="21"/>
      <c r="AC137" s="21"/>
      <c r="AD137" s="21"/>
      <c r="AE137" s="21"/>
    </row>
    <row r="138" spans="1:31" x14ac:dyDescent="0.2">
      <c r="A138" s="24" t="s">
        <v>396</v>
      </c>
      <c r="B138" s="25" t="s">
        <v>397</v>
      </c>
      <c r="C138" s="22">
        <v>5.9248099999999999</v>
      </c>
      <c r="D138" s="22">
        <v>5.9248099999999999</v>
      </c>
      <c r="E138" s="22"/>
      <c r="F138" s="22"/>
      <c r="G138" s="22">
        <v>0.12075</v>
      </c>
      <c r="H138" s="22">
        <v>0.12075</v>
      </c>
      <c r="I138" s="22"/>
      <c r="J138" s="22"/>
      <c r="K138" s="22">
        <v>2.4552499999999999</v>
      </c>
      <c r="L138" s="22">
        <v>2.4552499999999999</v>
      </c>
      <c r="M138" s="22"/>
      <c r="N138" s="22"/>
      <c r="O138" s="22">
        <v>1.6015699999999999</v>
      </c>
      <c r="P138" s="22">
        <v>1.6015699999999999</v>
      </c>
      <c r="Q138" s="22"/>
      <c r="R138" s="22"/>
      <c r="S138" s="22">
        <v>1.7472399999999999</v>
      </c>
      <c r="T138" s="22">
        <v>1.7472399999999999</v>
      </c>
      <c r="U138" s="22"/>
      <c r="V138" s="22"/>
      <c r="AB138" s="21"/>
      <c r="AC138" s="21"/>
      <c r="AD138" s="21"/>
      <c r="AE138" s="21"/>
    </row>
    <row r="139" spans="1:31" x14ac:dyDescent="0.2">
      <c r="A139" s="24" t="s">
        <v>398</v>
      </c>
      <c r="B139" s="25" t="s">
        <v>399</v>
      </c>
      <c r="C139" s="22">
        <v>97.102579999999989</v>
      </c>
      <c r="D139" s="22">
        <v>75.969169999999991</v>
      </c>
      <c r="E139" s="22">
        <v>21.133409999999998</v>
      </c>
      <c r="F139" s="22"/>
      <c r="G139" s="22">
        <v>7.1082700000000001</v>
      </c>
      <c r="H139" s="22">
        <v>7.1082700000000001</v>
      </c>
      <c r="I139" s="22"/>
      <c r="J139" s="22"/>
      <c r="K139" s="22">
        <v>46.329679999999996</v>
      </c>
      <c r="L139" s="22">
        <v>31.954949999999997</v>
      </c>
      <c r="M139" s="22">
        <v>14.37473</v>
      </c>
      <c r="N139" s="22"/>
      <c r="O139" s="22">
        <v>20.127170000000003</v>
      </c>
      <c r="P139" s="22">
        <v>17.483390000000004</v>
      </c>
      <c r="Q139" s="22">
        <v>2.6437799999999996</v>
      </c>
      <c r="R139" s="22"/>
      <c r="S139" s="22">
        <v>23.537459999999996</v>
      </c>
      <c r="T139" s="22">
        <v>19.422559999999997</v>
      </c>
      <c r="U139" s="22">
        <v>4.1149000000000004</v>
      </c>
      <c r="V139" s="22"/>
      <c r="AB139" s="21"/>
      <c r="AC139" s="21"/>
      <c r="AD139" s="21"/>
      <c r="AE139" s="21"/>
    </row>
    <row r="140" spans="1:31" x14ac:dyDescent="0.2">
      <c r="A140" s="24" t="s">
        <v>400</v>
      </c>
      <c r="B140" s="25" t="s">
        <v>401</v>
      </c>
      <c r="C140" s="22">
        <v>141.66584</v>
      </c>
      <c r="D140" s="22">
        <v>89.436779999999999</v>
      </c>
      <c r="E140" s="22">
        <v>20.38936</v>
      </c>
      <c r="F140" s="22">
        <v>31.839699999999997</v>
      </c>
      <c r="G140" s="22">
        <v>1.64097</v>
      </c>
      <c r="H140" s="22">
        <v>1.64097</v>
      </c>
      <c r="I140" s="22"/>
      <c r="J140" s="22"/>
      <c r="K140" s="22">
        <v>59.332610000000003</v>
      </c>
      <c r="L140" s="22">
        <v>19.324660000000002</v>
      </c>
      <c r="M140" s="22">
        <v>18.000309999999999</v>
      </c>
      <c r="N140" s="22">
        <v>22.007639999999999</v>
      </c>
      <c r="O140" s="22">
        <v>12.704429999999999</v>
      </c>
      <c r="P140" s="22">
        <v>10.046839999999998</v>
      </c>
      <c r="Q140" s="22"/>
      <c r="R140" s="22">
        <v>2.6575900000000003</v>
      </c>
      <c r="S140" s="22">
        <v>67.987830000000002</v>
      </c>
      <c r="T140" s="22">
        <v>58.424309999999998</v>
      </c>
      <c r="U140" s="22">
        <v>2.3890500000000001</v>
      </c>
      <c r="V140" s="22">
        <v>7.1744700000000003</v>
      </c>
      <c r="AB140" s="21"/>
      <c r="AC140" s="21"/>
      <c r="AD140" s="21"/>
      <c r="AE140" s="21"/>
    </row>
    <row r="141" spans="1:31" x14ac:dyDescent="0.2">
      <c r="A141" s="24" t="s">
        <v>402</v>
      </c>
      <c r="B141" s="25" t="s">
        <v>403</v>
      </c>
      <c r="C141" s="22">
        <v>1030.7119599999999</v>
      </c>
      <c r="D141" s="22">
        <v>251.9186</v>
      </c>
      <c r="E141" s="22">
        <v>17.220590000000001</v>
      </c>
      <c r="F141" s="22">
        <v>761.57277000000011</v>
      </c>
      <c r="G141" s="22">
        <v>4.69177</v>
      </c>
      <c r="H141" s="22">
        <v>4.69177</v>
      </c>
      <c r="I141" s="22"/>
      <c r="J141" s="22"/>
      <c r="K141" s="22">
        <v>511.21140999999994</v>
      </c>
      <c r="L141" s="22">
        <v>78.442309999999978</v>
      </c>
      <c r="M141" s="22">
        <v>13.57835</v>
      </c>
      <c r="N141" s="22">
        <v>419.19074999999998</v>
      </c>
      <c r="O141" s="22">
        <v>229.67791000000003</v>
      </c>
      <c r="P141" s="22">
        <v>94.481430000000017</v>
      </c>
      <c r="Q141" s="22"/>
      <c r="R141" s="22">
        <v>135.19648000000001</v>
      </c>
      <c r="S141" s="22">
        <v>283.92520000000002</v>
      </c>
      <c r="T141" s="22">
        <v>73.600009999999997</v>
      </c>
      <c r="U141" s="22">
        <v>3.6422399999999997</v>
      </c>
      <c r="V141" s="22">
        <v>206.68295000000001</v>
      </c>
      <c r="AB141" s="21"/>
      <c r="AC141" s="21"/>
      <c r="AD141" s="21"/>
      <c r="AE141" s="21"/>
    </row>
    <row r="142" spans="1:31" x14ac:dyDescent="0.2">
      <c r="A142" s="24" t="s">
        <v>404</v>
      </c>
      <c r="B142" s="25" t="s">
        <v>405</v>
      </c>
      <c r="C142" s="22">
        <v>1836.2837</v>
      </c>
      <c r="D142" s="22">
        <v>502.02184999999997</v>
      </c>
      <c r="E142" s="22">
        <v>36.554900000000004</v>
      </c>
      <c r="F142" s="22">
        <v>1297.7069499999998</v>
      </c>
      <c r="G142" s="22">
        <v>71.767880000000005</v>
      </c>
      <c r="H142" s="22">
        <v>1.5582200000000004</v>
      </c>
      <c r="I142" s="22"/>
      <c r="J142" s="22">
        <v>70.20966</v>
      </c>
      <c r="K142" s="22">
        <v>1029.18795</v>
      </c>
      <c r="L142" s="22">
        <v>252.39742999999996</v>
      </c>
      <c r="M142" s="22">
        <v>33.314920000000001</v>
      </c>
      <c r="N142" s="22">
        <v>743.47559999999999</v>
      </c>
      <c r="O142" s="22">
        <v>262.95240000000001</v>
      </c>
      <c r="P142" s="22">
        <v>100.54874000000002</v>
      </c>
      <c r="Q142" s="22"/>
      <c r="R142" s="22">
        <v>162.40366</v>
      </c>
      <c r="S142" s="22">
        <v>460.43162999999998</v>
      </c>
      <c r="T142" s="22">
        <v>144.38579999999993</v>
      </c>
      <c r="U142" s="22">
        <v>3.2399800000000001</v>
      </c>
      <c r="V142" s="22">
        <v>312.80585000000002</v>
      </c>
      <c r="AB142" s="21"/>
      <c r="AC142" s="21"/>
      <c r="AD142" s="21"/>
      <c r="AE142" s="21"/>
    </row>
    <row r="143" spans="1:31" x14ac:dyDescent="0.2">
      <c r="A143" s="24" t="s">
        <v>406</v>
      </c>
      <c r="B143" s="25" t="s">
        <v>407</v>
      </c>
      <c r="C143" s="22">
        <v>512.83519000000001</v>
      </c>
      <c r="D143" s="22">
        <v>506.20382999999998</v>
      </c>
      <c r="E143" s="22">
        <v>6.6313599999999999</v>
      </c>
      <c r="F143" s="22"/>
      <c r="G143" s="22">
        <v>4.655380000000001</v>
      </c>
      <c r="H143" s="22">
        <v>4.655380000000001</v>
      </c>
      <c r="I143" s="22"/>
      <c r="J143" s="22"/>
      <c r="K143" s="22">
        <v>423.94941999999998</v>
      </c>
      <c r="L143" s="22">
        <v>417.31806</v>
      </c>
      <c r="M143" s="22">
        <v>6.6313599999999999</v>
      </c>
      <c r="N143" s="22"/>
      <c r="O143" s="22">
        <v>32.069749999999992</v>
      </c>
      <c r="P143" s="22">
        <v>32.069749999999992</v>
      </c>
      <c r="Q143" s="22"/>
      <c r="R143" s="22"/>
      <c r="S143" s="22">
        <v>47.579330000000006</v>
      </c>
      <c r="T143" s="22">
        <v>47.579330000000006</v>
      </c>
      <c r="U143" s="22"/>
      <c r="V143" s="22"/>
      <c r="AB143" s="21"/>
      <c r="AC143" s="21"/>
      <c r="AD143" s="21"/>
      <c r="AE143" s="21"/>
    </row>
    <row r="144" spans="1:31" x14ac:dyDescent="0.2">
      <c r="A144" s="24" t="s">
        <v>408</v>
      </c>
      <c r="B144" s="25" t="s">
        <v>409</v>
      </c>
      <c r="C144" s="22">
        <v>1.8929200000000004</v>
      </c>
      <c r="D144" s="22">
        <v>1.8929200000000004</v>
      </c>
      <c r="E144" s="22"/>
      <c r="F144" s="22"/>
      <c r="G144" s="22"/>
      <c r="H144" s="22"/>
      <c r="I144" s="22"/>
      <c r="J144" s="22"/>
      <c r="K144" s="22">
        <v>1.1355400000000002</v>
      </c>
      <c r="L144" s="22">
        <v>1.1355400000000002</v>
      </c>
      <c r="M144" s="22"/>
      <c r="N144" s="22"/>
      <c r="O144" s="22">
        <v>0.32769999999999999</v>
      </c>
      <c r="P144" s="22">
        <v>0.32769999999999999</v>
      </c>
      <c r="Q144" s="22"/>
      <c r="R144" s="22"/>
      <c r="S144" s="22">
        <v>0.42968000000000001</v>
      </c>
      <c r="T144" s="22">
        <v>0.42968000000000001</v>
      </c>
      <c r="U144" s="22"/>
      <c r="V144" s="22"/>
      <c r="AB144" s="21"/>
      <c r="AC144" s="21"/>
      <c r="AD144" s="21"/>
      <c r="AE144" s="21"/>
    </row>
    <row r="145" spans="1:31" x14ac:dyDescent="0.2">
      <c r="A145" s="24" t="s">
        <v>410</v>
      </c>
      <c r="B145" s="25" t="s">
        <v>411</v>
      </c>
      <c r="C145" s="22">
        <v>323.71562999999998</v>
      </c>
      <c r="D145" s="22">
        <v>232.37036000000001</v>
      </c>
      <c r="E145" s="22">
        <v>0.27381</v>
      </c>
      <c r="F145" s="22">
        <v>91.071460000000002</v>
      </c>
      <c r="G145" s="22">
        <v>19.286670000000001</v>
      </c>
      <c r="H145" s="22">
        <v>19.286670000000001</v>
      </c>
      <c r="I145" s="22"/>
      <c r="J145" s="22"/>
      <c r="K145" s="22">
        <v>99.877029999999991</v>
      </c>
      <c r="L145" s="22">
        <v>65.925889999999995</v>
      </c>
      <c r="M145" s="22"/>
      <c r="N145" s="22">
        <v>33.951140000000002</v>
      </c>
      <c r="O145" s="22">
        <v>84.04119</v>
      </c>
      <c r="P145" s="22">
        <v>67.314880000000002</v>
      </c>
      <c r="Q145" s="22"/>
      <c r="R145" s="22">
        <v>16.726310000000002</v>
      </c>
      <c r="S145" s="22">
        <v>118.16968</v>
      </c>
      <c r="T145" s="22">
        <v>77.775670000000005</v>
      </c>
      <c r="U145" s="22"/>
      <c r="V145" s="22">
        <v>40.394010000000002</v>
      </c>
      <c r="AB145" s="21"/>
      <c r="AC145" s="21"/>
      <c r="AD145" s="21"/>
      <c r="AE145" s="21"/>
    </row>
    <row r="146" spans="1:31" x14ac:dyDescent="0.2">
      <c r="A146" s="24" t="s">
        <v>412</v>
      </c>
      <c r="B146" s="25" t="s">
        <v>413</v>
      </c>
      <c r="C146" s="22">
        <v>0.94640999999999997</v>
      </c>
      <c r="D146" s="22">
        <v>0.94640999999999997</v>
      </c>
      <c r="E146" s="22"/>
      <c r="F146" s="22"/>
      <c r="G146" s="22">
        <v>3.6069999999999998E-2</v>
      </c>
      <c r="H146" s="22">
        <v>3.6069999999999998E-2</v>
      </c>
      <c r="I146" s="22"/>
      <c r="J146" s="22"/>
      <c r="K146" s="22">
        <v>1E-4</v>
      </c>
      <c r="L146" s="22">
        <v>1E-4</v>
      </c>
      <c r="M146" s="22"/>
      <c r="N146" s="22"/>
      <c r="O146" s="22">
        <v>0.34505000000000002</v>
      </c>
      <c r="P146" s="22">
        <v>0.34505000000000002</v>
      </c>
      <c r="Q146" s="22"/>
      <c r="R146" s="22"/>
      <c r="S146" s="22">
        <v>0.56472</v>
      </c>
      <c r="T146" s="22">
        <v>0.56472</v>
      </c>
      <c r="U146" s="22"/>
      <c r="V146" s="22"/>
      <c r="AB146" s="21"/>
      <c r="AC146" s="21"/>
      <c r="AD146" s="21"/>
      <c r="AE146" s="21"/>
    </row>
    <row r="147" spans="1:31" x14ac:dyDescent="0.2">
      <c r="A147" s="24" t="s">
        <v>414</v>
      </c>
      <c r="B147" s="25" t="s">
        <v>415</v>
      </c>
      <c r="C147" s="22">
        <v>100.82016</v>
      </c>
      <c r="D147" s="22">
        <v>34.731940000000002</v>
      </c>
      <c r="E147" s="22"/>
      <c r="F147" s="22">
        <v>66.088220000000007</v>
      </c>
      <c r="G147" s="22"/>
      <c r="H147" s="22"/>
      <c r="I147" s="22"/>
      <c r="J147" s="22"/>
      <c r="K147" s="22">
        <v>13.095739999999999</v>
      </c>
      <c r="L147" s="22">
        <v>4.5380200000000004</v>
      </c>
      <c r="M147" s="22"/>
      <c r="N147" s="22">
        <v>8.5577199999999998</v>
      </c>
      <c r="O147" s="22">
        <v>45.453949999999999</v>
      </c>
      <c r="P147" s="22">
        <v>28.014139999999998</v>
      </c>
      <c r="Q147" s="22"/>
      <c r="R147" s="22">
        <v>17.439810000000001</v>
      </c>
      <c r="S147" s="22">
        <v>40.856760000000001</v>
      </c>
      <c r="T147" s="22">
        <v>0.76607000000000003</v>
      </c>
      <c r="U147" s="22"/>
      <c r="V147" s="22">
        <v>40.090690000000002</v>
      </c>
      <c r="AB147" s="21"/>
      <c r="AC147" s="21"/>
      <c r="AD147" s="21"/>
      <c r="AE147" s="21"/>
    </row>
    <row r="148" spans="1:31" x14ac:dyDescent="0.2">
      <c r="A148" s="24" t="s">
        <v>416</v>
      </c>
      <c r="B148" s="25" t="s">
        <v>417</v>
      </c>
      <c r="C148" s="22">
        <v>110.66215</v>
      </c>
      <c r="D148" s="22">
        <v>109.54268</v>
      </c>
      <c r="E148" s="22">
        <v>1.11947</v>
      </c>
      <c r="F148" s="22"/>
      <c r="G148" s="22">
        <v>0.31818000000000002</v>
      </c>
      <c r="H148" s="22">
        <v>0.31818000000000002</v>
      </c>
      <c r="I148" s="22"/>
      <c r="J148" s="22"/>
      <c r="K148" s="22">
        <v>63.913610000000006</v>
      </c>
      <c r="L148" s="22">
        <v>63.913610000000006</v>
      </c>
      <c r="M148" s="22"/>
      <c r="N148" s="22"/>
      <c r="O148" s="22">
        <v>13.170899999999998</v>
      </c>
      <c r="P148" s="22">
        <v>13.170899999999998</v>
      </c>
      <c r="Q148" s="22"/>
      <c r="R148" s="22"/>
      <c r="S148" s="22">
        <v>22.100549999999998</v>
      </c>
      <c r="T148" s="22">
        <v>22.100549999999998</v>
      </c>
      <c r="U148" s="22"/>
      <c r="V148" s="22"/>
      <c r="AB148" s="21"/>
      <c r="AC148" s="21"/>
      <c r="AD148" s="21"/>
      <c r="AE148" s="21"/>
    </row>
    <row r="149" spans="1:31" x14ac:dyDescent="0.2">
      <c r="A149" s="24" t="s">
        <v>418</v>
      </c>
      <c r="B149" s="25" t="s">
        <v>419</v>
      </c>
      <c r="C149" s="22">
        <v>16.39574</v>
      </c>
      <c r="D149" s="22">
        <v>16.39329</v>
      </c>
      <c r="E149" s="22">
        <v>2.4500000000000004E-3</v>
      </c>
      <c r="F149" s="22"/>
      <c r="G149" s="22">
        <v>0.2412</v>
      </c>
      <c r="H149" s="22">
        <v>0.2412</v>
      </c>
      <c r="I149" s="22"/>
      <c r="J149" s="22"/>
      <c r="K149" s="22">
        <v>11.60951</v>
      </c>
      <c r="L149" s="22">
        <v>11.60951</v>
      </c>
      <c r="M149" s="22"/>
      <c r="N149" s="22"/>
      <c r="O149" s="22">
        <v>1.3634999999999999</v>
      </c>
      <c r="P149" s="22">
        <v>1.3634999999999999</v>
      </c>
      <c r="Q149" s="22"/>
      <c r="R149" s="22"/>
      <c r="S149" s="22">
        <v>3.1815300000000004</v>
      </c>
      <c r="T149" s="22">
        <v>3.1790800000000004</v>
      </c>
      <c r="U149" s="22">
        <v>2.4500000000000004E-3</v>
      </c>
      <c r="V149" s="22"/>
      <c r="AB149" s="21"/>
      <c r="AC149" s="21"/>
      <c r="AD149" s="21"/>
      <c r="AE149" s="21"/>
    </row>
    <row r="150" spans="1:31" x14ac:dyDescent="0.2">
      <c r="A150" s="24" t="s">
        <v>420</v>
      </c>
      <c r="B150" s="25" t="s">
        <v>421</v>
      </c>
      <c r="C150" s="22">
        <v>11.455889999999998</v>
      </c>
      <c r="D150" s="22">
        <v>11.455889999999998</v>
      </c>
      <c r="E150" s="22"/>
      <c r="F150" s="22"/>
      <c r="G150" s="22">
        <v>0.12068000000000001</v>
      </c>
      <c r="H150" s="22">
        <v>0.12068000000000001</v>
      </c>
      <c r="I150" s="22"/>
      <c r="J150" s="22"/>
      <c r="K150" s="22">
        <v>9.8422099999999997</v>
      </c>
      <c r="L150" s="22">
        <v>9.8422099999999997</v>
      </c>
      <c r="M150" s="22"/>
      <c r="N150" s="22"/>
      <c r="O150" s="22">
        <v>0.52498</v>
      </c>
      <c r="P150" s="22">
        <v>0.52498</v>
      </c>
      <c r="Q150" s="22"/>
      <c r="R150" s="22"/>
      <c r="S150" s="22">
        <v>0.96801999999999999</v>
      </c>
      <c r="T150" s="22">
        <v>0.96801999999999999</v>
      </c>
      <c r="U150" s="22"/>
      <c r="V150" s="22"/>
      <c r="AB150" s="21"/>
      <c r="AC150" s="21"/>
      <c r="AD150" s="21"/>
      <c r="AE150" s="21"/>
    </row>
    <row r="151" spans="1:31" x14ac:dyDescent="0.2">
      <c r="A151" s="24" t="s">
        <v>422</v>
      </c>
      <c r="B151" s="25" t="s">
        <v>423</v>
      </c>
      <c r="C151" s="22">
        <v>6.5859000000000005</v>
      </c>
      <c r="D151" s="22">
        <v>6.5859000000000005</v>
      </c>
      <c r="E151" s="22"/>
      <c r="F151" s="22"/>
      <c r="G151" s="22">
        <v>0.1206</v>
      </c>
      <c r="H151" s="22">
        <v>0.1206</v>
      </c>
      <c r="I151" s="22"/>
      <c r="J151" s="22"/>
      <c r="K151" s="22">
        <v>3.5593699999999999</v>
      </c>
      <c r="L151" s="22">
        <v>3.5593699999999999</v>
      </c>
      <c r="M151" s="22"/>
      <c r="N151" s="22"/>
      <c r="O151" s="22">
        <v>1.10808</v>
      </c>
      <c r="P151" s="22">
        <v>1.10808</v>
      </c>
      <c r="Q151" s="22"/>
      <c r="R151" s="22"/>
      <c r="S151" s="22">
        <v>1.7978499999999999</v>
      </c>
      <c r="T151" s="22">
        <v>1.7978499999999999</v>
      </c>
      <c r="U151" s="22"/>
      <c r="V151" s="22"/>
      <c r="AB151" s="21"/>
      <c r="AC151" s="21"/>
      <c r="AD151" s="21"/>
      <c r="AE151" s="21"/>
    </row>
    <row r="152" spans="1:31" x14ac:dyDescent="0.2">
      <c r="A152" s="24" t="s">
        <v>424</v>
      </c>
      <c r="B152" s="25" t="s">
        <v>425</v>
      </c>
      <c r="C152" s="22">
        <v>66.398240000000001</v>
      </c>
      <c r="D152" s="22">
        <v>66.398240000000001</v>
      </c>
      <c r="E152" s="22"/>
      <c r="F152" s="22"/>
      <c r="G152" s="22">
        <v>2.0725400000000005</v>
      </c>
      <c r="H152" s="22">
        <v>2.0725400000000005</v>
      </c>
      <c r="I152" s="22"/>
      <c r="J152" s="22"/>
      <c r="K152" s="22">
        <v>27.914010000000001</v>
      </c>
      <c r="L152" s="22">
        <v>27.914010000000001</v>
      </c>
      <c r="M152" s="22"/>
      <c r="N152" s="22"/>
      <c r="O152" s="22">
        <v>12.563460000000001</v>
      </c>
      <c r="P152" s="22">
        <v>12.563460000000001</v>
      </c>
      <c r="Q152" s="22"/>
      <c r="R152" s="22"/>
      <c r="S152" s="22">
        <v>23.829190000000004</v>
      </c>
      <c r="T152" s="22">
        <v>23.829190000000004</v>
      </c>
      <c r="U152" s="22"/>
      <c r="V152" s="22"/>
      <c r="AB152" s="21"/>
      <c r="AC152" s="21"/>
      <c r="AD152" s="21"/>
      <c r="AE152" s="21"/>
    </row>
    <row r="153" spans="1:31" x14ac:dyDescent="0.2">
      <c r="A153" s="24" t="s">
        <v>426</v>
      </c>
      <c r="B153" s="25" t="s">
        <v>427</v>
      </c>
      <c r="C153" s="22">
        <v>188.82996999999997</v>
      </c>
      <c r="D153" s="22">
        <v>188.82996999999997</v>
      </c>
      <c r="E153" s="22"/>
      <c r="F153" s="22"/>
      <c r="G153" s="22">
        <v>52.056410000000007</v>
      </c>
      <c r="H153" s="22">
        <v>52.056410000000007</v>
      </c>
      <c r="I153" s="22"/>
      <c r="J153" s="22"/>
      <c r="K153" s="22">
        <v>131.23041000000001</v>
      </c>
      <c r="L153" s="22">
        <v>131.23041000000001</v>
      </c>
      <c r="M153" s="22"/>
      <c r="N153" s="22"/>
      <c r="O153" s="22">
        <v>3.3877800000000002</v>
      </c>
      <c r="P153" s="22">
        <v>3.3877800000000002</v>
      </c>
      <c r="Q153" s="22"/>
      <c r="R153" s="22"/>
      <c r="S153" s="22">
        <v>1.6347200000000002</v>
      </c>
      <c r="T153" s="22">
        <v>1.6347200000000002</v>
      </c>
      <c r="U153" s="22"/>
      <c r="V153" s="22"/>
      <c r="AB153" s="21"/>
      <c r="AC153" s="21"/>
      <c r="AD153" s="21"/>
      <c r="AE153" s="21"/>
    </row>
    <row r="154" spans="1:31" x14ac:dyDescent="0.2">
      <c r="A154" s="24" t="s">
        <v>428</v>
      </c>
      <c r="B154" s="25" t="s">
        <v>429</v>
      </c>
      <c r="C154" s="22">
        <v>0.62546000000000002</v>
      </c>
      <c r="D154" s="22">
        <v>0.62546000000000002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>
        <v>0.34164</v>
      </c>
      <c r="P154" s="22">
        <v>0.34164</v>
      </c>
      <c r="Q154" s="22"/>
      <c r="R154" s="22"/>
      <c r="S154" s="22">
        <v>0.28382000000000002</v>
      </c>
      <c r="T154" s="22">
        <v>0.28382000000000002</v>
      </c>
      <c r="U154" s="22"/>
      <c r="V154" s="22"/>
      <c r="AB154" s="21"/>
      <c r="AC154" s="21"/>
      <c r="AD154" s="21"/>
      <c r="AE154" s="21"/>
    </row>
    <row r="155" spans="1:31" x14ac:dyDescent="0.2">
      <c r="A155" s="24" t="s">
        <v>430</v>
      </c>
      <c r="B155" s="25" t="s">
        <v>431</v>
      </c>
      <c r="C155" s="22">
        <v>24.040150000000001</v>
      </c>
      <c r="D155" s="22">
        <v>12.386900000000001</v>
      </c>
      <c r="E155" s="22">
        <v>11.65325</v>
      </c>
      <c r="F155" s="22"/>
      <c r="G155" s="22">
        <v>0.17593</v>
      </c>
      <c r="H155" s="22">
        <v>0.17593</v>
      </c>
      <c r="I155" s="22"/>
      <c r="J155" s="22"/>
      <c r="K155" s="22">
        <v>9.3160299999999996</v>
      </c>
      <c r="L155" s="22"/>
      <c r="M155" s="22">
        <v>9.3160299999999996</v>
      </c>
      <c r="N155" s="22"/>
      <c r="O155" s="22">
        <v>4.4234600000000004</v>
      </c>
      <c r="P155" s="22">
        <v>3.7195800000000001</v>
      </c>
      <c r="Q155" s="22">
        <v>0.70387999999999995</v>
      </c>
      <c r="R155" s="22"/>
      <c r="S155" s="22">
        <v>10.124630000000002</v>
      </c>
      <c r="T155" s="22">
        <v>8.4912900000000011</v>
      </c>
      <c r="U155" s="22">
        <v>1.63334</v>
      </c>
      <c r="V155" s="22"/>
      <c r="AB155" s="21"/>
      <c r="AC155" s="21"/>
      <c r="AD155" s="21"/>
      <c r="AE155" s="21"/>
    </row>
    <row r="156" spans="1:31" x14ac:dyDescent="0.2">
      <c r="A156" s="24" t="s">
        <v>432</v>
      </c>
      <c r="B156" s="25" t="s">
        <v>433</v>
      </c>
      <c r="C156" s="22">
        <v>194.35637</v>
      </c>
      <c r="D156" s="22">
        <v>13.62698</v>
      </c>
      <c r="E156" s="22"/>
      <c r="F156" s="22">
        <v>180.72939</v>
      </c>
      <c r="G156" s="22">
        <v>51.634999999999998</v>
      </c>
      <c r="H156" s="22">
        <v>6.5849999999999992E-2</v>
      </c>
      <c r="I156" s="22"/>
      <c r="J156" s="22">
        <v>51.56915</v>
      </c>
      <c r="K156" s="22">
        <v>118.23497999999999</v>
      </c>
      <c r="L156" s="22"/>
      <c r="M156" s="22"/>
      <c r="N156" s="22">
        <v>118.23497999999999</v>
      </c>
      <c r="O156" s="22">
        <v>10.72851</v>
      </c>
      <c r="P156" s="22">
        <v>7.8583499999999997</v>
      </c>
      <c r="Q156" s="22"/>
      <c r="R156" s="22">
        <v>2.8701599999999998</v>
      </c>
      <c r="S156" s="22">
        <v>13.75788</v>
      </c>
      <c r="T156" s="22">
        <v>5.7027800000000006</v>
      </c>
      <c r="U156" s="22"/>
      <c r="V156" s="22">
        <v>8.0550999999999995</v>
      </c>
      <c r="AB156" s="21"/>
      <c r="AC156" s="21"/>
      <c r="AD156" s="21"/>
      <c r="AE156" s="21"/>
    </row>
    <row r="157" spans="1:31" x14ac:dyDescent="0.2">
      <c r="A157" s="24" t="s">
        <v>434</v>
      </c>
      <c r="B157" s="25" t="s">
        <v>435</v>
      </c>
      <c r="C157" s="22">
        <v>0.1229</v>
      </c>
      <c r="D157" s="22">
        <v>0.1229</v>
      </c>
      <c r="E157" s="22"/>
      <c r="F157" s="22"/>
      <c r="G157" s="22">
        <v>0.1206</v>
      </c>
      <c r="H157" s="22">
        <v>0.1206</v>
      </c>
      <c r="I157" s="22"/>
      <c r="J157" s="22"/>
      <c r="K157" s="22"/>
      <c r="L157" s="22"/>
      <c r="M157" s="22"/>
      <c r="N157" s="22"/>
      <c r="O157" s="22">
        <v>2.3E-3</v>
      </c>
      <c r="P157" s="22">
        <v>2.3E-3</v>
      </c>
      <c r="Q157" s="22"/>
      <c r="R157" s="22"/>
      <c r="S157" s="22"/>
      <c r="T157" s="22"/>
      <c r="U157" s="22"/>
      <c r="V157" s="22"/>
      <c r="AB157" s="21"/>
      <c r="AC157" s="21"/>
      <c r="AD157" s="21"/>
      <c r="AE157" s="21"/>
    </row>
    <row r="158" spans="1:31" x14ac:dyDescent="0.2">
      <c r="A158" s="24" t="s">
        <v>436</v>
      </c>
      <c r="B158" s="25" t="s">
        <v>437</v>
      </c>
      <c r="C158" s="22">
        <v>2086.5862400000001</v>
      </c>
      <c r="D158" s="22">
        <v>847.80086999999992</v>
      </c>
      <c r="E158" s="22">
        <v>266.26666999999998</v>
      </c>
      <c r="F158" s="22">
        <v>972.51869999999974</v>
      </c>
      <c r="G158" s="22">
        <v>23.278599999999997</v>
      </c>
      <c r="H158" s="22">
        <v>20.690059999999999</v>
      </c>
      <c r="I158" s="22"/>
      <c r="J158" s="22">
        <v>2.5885400000000001</v>
      </c>
      <c r="K158" s="22">
        <v>1278.5445</v>
      </c>
      <c r="L158" s="22">
        <v>269.79864000000003</v>
      </c>
      <c r="M158" s="22">
        <v>204.82524000000001</v>
      </c>
      <c r="N158" s="22">
        <v>803.92061999999987</v>
      </c>
      <c r="O158" s="22">
        <v>338.57987999999983</v>
      </c>
      <c r="P158" s="22">
        <v>260.74728999999985</v>
      </c>
      <c r="Q158" s="22">
        <v>13.011600000000001</v>
      </c>
      <c r="R158" s="22">
        <v>64.820989999999995</v>
      </c>
      <c r="S158" s="22">
        <v>435.60513999999995</v>
      </c>
      <c r="T158" s="22">
        <v>285.98675999999995</v>
      </c>
      <c r="U158" s="22">
        <v>48.429830000000003</v>
      </c>
      <c r="V158" s="22">
        <v>101.18855000000001</v>
      </c>
      <c r="AB158" s="21"/>
      <c r="AC158" s="21"/>
      <c r="AD158" s="21"/>
      <c r="AE158" s="21"/>
    </row>
    <row r="159" spans="1:31" x14ac:dyDescent="0.2">
      <c r="A159" s="24" t="s">
        <v>438</v>
      </c>
      <c r="B159" s="25" t="s">
        <v>439</v>
      </c>
      <c r="C159" s="22">
        <v>5.1838599999999992</v>
      </c>
      <c r="D159" s="22">
        <v>5.1838599999999992</v>
      </c>
      <c r="E159" s="22"/>
      <c r="F159" s="22"/>
      <c r="G159" s="22"/>
      <c r="H159" s="22"/>
      <c r="I159" s="22"/>
      <c r="J159" s="22"/>
      <c r="K159" s="22">
        <v>2.7766799999999998</v>
      </c>
      <c r="L159" s="22">
        <v>2.7766799999999998</v>
      </c>
      <c r="M159" s="22"/>
      <c r="N159" s="22"/>
      <c r="O159" s="22">
        <v>0.23192000000000002</v>
      </c>
      <c r="P159" s="22">
        <v>0.23192000000000002</v>
      </c>
      <c r="Q159" s="22"/>
      <c r="R159" s="22"/>
      <c r="S159" s="22">
        <v>0.79038999999999993</v>
      </c>
      <c r="T159" s="22">
        <v>0.79038999999999993</v>
      </c>
      <c r="U159" s="22"/>
      <c r="V159" s="22"/>
      <c r="AB159" s="21"/>
      <c r="AC159" s="21"/>
      <c r="AD159" s="21"/>
      <c r="AE159" s="21"/>
    </row>
    <row r="160" spans="1:31" x14ac:dyDescent="0.2">
      <c r="A160" s="24" t="s">
        <v>440</v>
      </c>
      <c r="B160" s="25" t="s">
        <v>441</v>
      </c>
      <c r="C160" s="22">
        <v>108.99163000000001</v>
      </c>
      <c r="D160" s="22">
        <v>46.821550000000002</v>
      </c>
      <c r="E160" s="22">
        <v>62.170079999999999</v>
      </c>
      <c r="F160" s="22"/>
      <c r="G160" s="22"/>
      <c r="H160" s="22"/>
      <c r="I160" s="22"/>
      <c r="J160" s="22"/>
      <c r="K160" s="22">
        <v>69.549980000000005</v>
      </c>
      <c r="L160" s="22">
        <v>25.954319999999999</v>
      </c>
      <c r="M160" s="22">
        <v>43.595660000000002</v>
      </c>
      <c r="N160" s="22"/>
      <c r="O160" s="22">
        <v>19.105309999999999</v>
      </c>
      <c r="P160" s="22">
        <v>19.040330000000001</v>
      </c>
      <c r="Q160" s="22">
        <v>6.498000000000001E-2</v>
      </c>
      <c r="R160" s="22"/>
      <c r="S160" s="22">
        <v>20.33634</v>
      </c>
      <c r="T160" s="22">
        <v>1.8269</v>
      </c>
      <c r="U160" s="22">
        <v>18.509440000000001</v>
      </c>
      <c r="V160" s="22"/>
      <c r="AB160" s="21"/>
      <c r="AC160" s="21"/>
      <c r="AD160" s="21"/>
      <c r="AE160" s="21"/>
    </row>
    <row r="161" spans="1:31" x14ac:dyDescent="0.2">
      <c r="A161" s="24" t="s">
        <v>442</v>
      </c>
      <c r="B161" s="25" t="s">
        <v>443</v>
      </c>
      <c r="C161" s="22">
        <v>351.14647000000002</v>
      </c>
      <c r="D161" s="22">
        <v>120.94564</v>
      </c>
      <c r="E161" s="22">
        <v>230.20083</v>
      </c>
      <c r="F161" s="22"/>
      <c r="G161" s="22">
        <v>61.201950000000004</v>
      </c>
      <c r="H161" s="22">
        <v>21.198880000000003</v>
      </c>
      <c r="I161" s="22">
        <v>40.003070000000001</v>
      </c>
      <c r="J161" s="22"/>
      <c r="K161" s="22">
        <v>221.79043999999999</v>
      </c>
      <c r="L161" s="22">
        <v>35.765730000000005</v>
      </c>
      <c r="M161" s="22">
        <v>186.02471</v>
      </c>
      <c r="N161" s="22"/>
      <c r="O161" s="22">
        <v>21.897600000000001</v>
      </c>
      <c r="P161" s="22">
        <v>21.897600000000001</v>
      </c>
      <c r="Q161" s="22"/>
      <c r="R161" s="22"/>
      <c r="S161" s="22">
        <v>46.256479999999996</v>
      </c>
      <c r="T161" s="22">
        <v>42.08343</v>
      </c>
      <c r="U161" s="22">
        <v>4.1730499999999999</v>
      </c>
      <c r="V161" s="22"/>
      <c r="AB161" s="21"/>
      <c r="AC161" s="21"/>
      <c r="AD161" s="21"/>
      <c r="AE161" s="21"/>
    </row>
    <row r="162" spans="1:31" x14ac:dyDescent="0.2">
      <c r="A162" s="24" t="s">
        <v>444</v>
      </c>
      <c r="B162" s="25" t="s">
        <v>445</v>
      </c>
      <c r="C162" s="22">
        <v>142.83830000000006</v>
      </c>
      <c r="D162" s="22">
        <v>126.29920000000001</v>
      </c>
      <c r="E162" s="22">
        <v>16.539100000000001</v>
      </c>
      <c r="F162" s="22"/>
      <c r="G162" s="22">
        <v>11.303180000000001</v>
      </c>
      <c r="H162" s="22">
        <v>5.3094099999999997</v>
      </c>
      <c r="I162" s="22">
        <v>5.9937700000000005</v>
      </c>
      <c r="J162" s="22"/>
      <c r="K162" s="22">
        <v>47.984060000000007</v>
      </c>
      <c r="L162" s="22">
        <v>37.438730000000007</v>
      </c>
      <c r="M162" s="22">
        <v>10.54533</v>
      </c>
      <c r="N162" s="22"/>
      <c r="O162" s="22">
        <v>32.928180000000005</v>
      </c>
      <c r="P162" s="22">
        <v>32.928180000000005</v>
      </c>
      <c r="Q162" s="22"/>
      <c r="R162" s="22"/>
      <c r="S162" s="22">
        <v>47.849740000000011</v>
      </c>
      <c r="T162" s="22">
        <v>47.849740000000011</v>
      </c>
      <c r="U162" s="22"/>
      <c r="V162" s="22"/>
      <c r="AB162" s="21"/>
      <c r="AC162" s="21"/>
      <c r="AD162" s="21"/>
      <c r="AE162" s="21"/>
    </row>
    <row r="163" spans="1:31" x14ac:dyDescent="0.2">
      <c r="A163" s="24" t="s">
        <v>446</v>
      </c>
      <c r="B163" s="25" t="s">
        <v>447</v>
      </c>
      <c r="C163" s="22">
        <v>472.04716999999994</v>
      </c>
      <c r="D163" s="22">
        <v>458.91068000000001</v>
      </c>
      <c r="E163" s="22">
        <v>13.13649</v>
      </c>
      <c r="F163" s="22"/>
      <c r="G163" s="22">
        <v>80.614839999999987</v>
      </c>
      <c r="H163" s="22">
        <v>78.072499999999991</v>
      </c>
      <c r="I163" s="22">
        <v>2.5423400000000003</v>
      </c>
      <c r="J163" s="22"/>
      <c r="K163" s="22">
        <v>248.47901999999999</v>
      </c>
      <c r="L163" s="22">
        <v>238.04470999999998</v>
      </c>
      <c r="M163" s="22">
        <v>10.43431</v>
      </c>
      <c r="N163" s="22"/>
      <c r="O163" s="22">
        <v>51.08081</v>
      </c>
      <c r="P163" s="22">
        <v>51.08081</v>
      </c>
      <c r="Q163" s="22"/>
      <c r="R163" s="22"/>
      <c r="S163" s="22">
        <v>88.252970000000005</v>
      </c>
      <c r="T163" s="22">
        <v>88.093130000000002</v>
      </c>
      <c r="U163" s="22">
        <v>0.15984000000000001</v>
      </c>
      <c r="V163" s="22"/>
      <c r="AB163" s="21"/>
      <c r="AC163" s="21"/>
      <c r="AD163" s="21"/>
      <c r="AE163" s="21"/>
    </row>
    <row r="164" spans="1:31" x14ac:dyDescent="0.2">
      <c r="A164" s="24" t="s">
        <v>448</v>
      </c>
      <c r="B164" s="25" t="s">
        <v>449</v>
      </c>
      <c r="C164" s="22">
        <v>0.37440000000000001</v>
      </c>
      <c r="D164" s="22">
        <v>0.37440000000000001</v>
      </c>
      <c r="E164" s="22"/>
      <c r="F164" s="22"/>
      <c r="G164" s="22">
        <v>3.0200000000000001E-3</v>
      </c>
      <c r="H164" s="22">
        <v>3.0200000000000001E-3</v>
      </c>
      <c r="I164" s="22"/>
      <c r="J164" s="22"/>
      <c r="K164" s="22">
        <v>0.37137999999999999</v>
      </c>
      <c r="L164" s="22">
        <v>0.37137999999999999</v>
      </c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AB164" s="21"/>
      <c r="AC164" s="21"/>
      <c r="AD164" s="21"/>
      <c r="AE164" s="21"/>
    </row>
    <row r="165" spans="1:31" x14ac:dyDescent="0.2">
      <c r="A165" s="24" t="s">
        <v>450</v>
      </c>
      <c r="B165" s="25" t="s">
        <v>451</v>
      </c>
      <c r="C165" s="22">
        <v>4.5149799999999995</v>
      </c>
      <c r="D165" s="22">
        <v>4.5149799999999995</v>
      </c>
      <c r="E165" s="22"/>
      <c r="F165" s="22"/>
      <c r="G165" s="22">
        <v>0.16769999999999999</v>
      </c>
      <c r="H165" s="22">
        <v>0.16769999999999999</v>
      </c>
      <c r="I165" s="22"/>
      <c r="J165" s="22"/>
      <c r="K165" s="22">
        <v>0.18840999999999999</v>
      </c>
      <c r="L165" s="22">
        <v>0.18840999999999999</v>
      </c>
      <c r="M165" s="22"/>
      <c r="N165" s="22"/>
      <c r="O165" s="22">
        <v>0.90315999999999996</v>
      </c>
      <c r="P165" s="22">
        <v>0.90315999999999996</v>
      </c>
      <c r="Q165" s="22"/>
      <c r="R165" s="22"/>
      <c r="S165" s="22">
        <v>3.2557099999999997</v>
      </c>
      <c r="T165" s="22">
        <v>3.2557099999999997</v>
      </c>
      <c r="U165" s="22"/>
      <c r="V165" s="22"/>
      <c r="AB165" s="21"/>
      <c r="AC165" s="21"/>
      <c r="AD165" s="21"/>
      <c r="AE165" s="21"/>
    </row>
    <row r="166" spans="1:31" x14ac:dyDescent="0.2">
      <c r="A166" s="24" t="s">
        <v>452</v>
      </c>
      <c r="B166" s="25" t="s">
        <v>453</v>
      </c>
      <c r="C166" s="22">
        <v>4147.1920600000003</v>
      </c>
      <c r="D166" s="22">
        <v>47.639769999999999</v>
      </c>
      <c r="E166" s="22">
        <v>31.66534</v>
      </c>
      <c r="F166" s="22">
        <v>4067.8869500000005</v>
      </c>
      <c r="G166" s="22">
        <v>35.299039999999998</v>
      </c>
      <c r="H166" s="22"/>
      <c r="I166" s="22"/>
      <c r="J166" s="22">
        <v>35.299039999999998</v>
      </c>
      <c r="K166" s="22">
        <v>262.50301999999999</v>
      </c>
      <c r="L166" s="22">
        <v>32.414299999999997</v>
      </c>
      <c r="M166" s="22">
        <v>31.66534</v>
      </c>
      <c r="N166" s="22">
        <v>198.42338000000001</v>
      </c>
      <c r="O166" s="22">
        <v>1525.2931000000001</v>
      </c>
      <c r="P166" s="22">
        <v>13.38091</v>
      </c>
      <c r="Q166" s="22"/>
      <c r="R166" s="22">
        <v>1511.91219</v>
      </c>
      <c r="S166" s="22">
        <v>2323.9821500000003</v>
      </c>
      <c r="T166" s="22">
        <v>1.84456</v>
      </c>
      <c r="U166" s="22"/>
      <c r="V166" s="22">
        <v>2322.1375900000003</v>
      </c>
      <c r="AB166" s="21"/>
      <c r="AC166" s="21"/>
      <c r="AD166" s="21"/>
      <c r="AE166" s="21"/>
    </row>
    <row r="167" spans="1:31" x14ac:dyDescent="0.2">
      <c r="A167" s="24" t="s">
        <v>454</v>
      </c>
      <c r="B167" s="25" t="s">
        <v>455</v>
      </c>
      <c r="C167" s="22">
        <v>222.45051000000004</v>
      </c>
      <c r="D167" s="22">
        <v>50.041110000000003</v>
      </c>
      <c r="E167" s="22">
        <v>172.40940000000001</v>
      </c>
      <c r="F167" s="22"/>
      <c r="G167" s="22"/>
      <c r="H167" s="22"/>
      <c r="I167" s="22"/>
      <c r="J167" s="22"/>
      <c r="K167" s="22">
        <v>143.87740000000002</v>
      </c>
      <c r="L167" s="22">
        <v>40.034829999999999</v>
      </c>
      <c r="M167" s="22">
        <v>103.84257000000001</v>
      </c>
      <c r="N167" s="22"/>
      <c r="O167" s="22">
        <v>3.1983600000000001</v>
      </c>
      <c r="P167" s="22">
        <v>3.1983600000000001</v>
      </c>
      <c r="Q167" s="22"/>
      <c r="R167" s="22"/>
      <c r="S167" s="22">
        <v>73.958199999999991</v>
      </c>
      <c r="T167" s="22">
        <v>5.3913700000000002</v>
      </c>
      <c r="U167" s="22">
        <v>68.566829999999996</v>
      </c>
      <c r="V167" s="22"/>
      <c r="AB167" s="21"/>
      <c r="AC167" s="21"/>
      <c r="AD167" s="21"/>
      <c r="AE167" s="21"/>
    </row>
    <row r="168" spans="1:31" x14ac:dyDescent="0.2">
      <c r="A168" s="24" t="s">
        <v>456</v>
      </c>
      <c r="B168" s="25" t="s">
        <v>457</v>
      </c>
      <c r="C168" s="22">
        <v>3.0712200000000003</v>
      </c>
      <c r="D168" s="22">
        <v>3.0712200000000003</v>
      </c>
      <c r="E168" s="22"/>
      <c r="F168" s="22"/>
      <c r="G168" s="22"/>
      <c r="H168" s="22"/>
      <c r="I168" s="22"/>
      <c r="J168" s="22"/>
      <c r="K168" s="22">
        <v>2.9428700000000001</v>
      </c>
      <c r="L168" s="22">
        <v>2.9428700000000001</v>
      </c>
      <c r="M168" s="22"/>
      <c r="N168" s="22"/>
      <c r="O168" s="22">
        <v>8.0340000000000009E-2</v>
      </c>
      <c r="P168" s="22">
        <v>8.0340000000000009E-2</v>
      </c>
      <c r="Q168" s="22"/>
      <c r="R168" s="22"/>
      <c r="S168" s="22">
        <v>4.8009999999999997E-2</v>
      </c>
      <c r="T168" s="22">
        <v>4.8009999999999997E-2</v>
      </c>
      <c r="U168" s="22"/>
      <c r="V168" s="22"/>
      <c r="AB168" s="21"/>
      <c r="AC168" s="21"/>
      <c r="AD168" s="21"/>
      <c r="AE168" s="21"/>
    </row>
    <row r="169" spans="1:31" x14ac:dyDescent="0.2">
      <c r="A169" s="24" t="s">
        <v>458</v>
      </c>
      <c r="B169" s="25" t="s">
        <v>459</v>
      </c>
      <c r="C169" s="22">
        <v>31.63214</v>
      </c>
      <c r="D169" s="22">
        <v>31.454449999999998</v>
      </c>
      <c r="E169" s="22">
        <v>0.17768999999999999</v>
      </c>
      <c r="F169" s="22"/>
      <c r="G169" s="22">
        <v>21.640319999999999</v>
      </c>
      <c r="H169" s="22">
        <v>21.640319999999999</v>
      </c>
      <c r="I169" s="22"/>
      <c r="J169" s="22"/>
      <c r="K169" s="22">
        <v>7.0690300000000006</v>
      </c>
      <c r="L169" s="22">
        <v>6.8913400000000005</v>
      </c>
      <c r="M169" s="22">
        <v>0.17768999999999999</v>
      </c>
      <c r="N169" s="22"/>
      <c r="O169" s="22">
        <v>1.1818</v>
      </c>
      <c r="P169" s="22">
        <v>1.1818</v>
      </c>
      <c r="Q169" s="22"/>
      <c r="R169" s="22"/>
      <c r="S169" s="22">
        <v>1.74099</v>
      </c>
      <c r="T169" s="22">
        <v>1.74099</v>
      </c>
      <c r="U169" s="22"/>
      <c r="V169" s="22"/>
      <c r="AB169" s="21"/>
      <c r="AC169" s="21"/>
      <c r="AD169" s="21"/>
      <c r="AE169" s="21"/>
    </row>
    <row r="170" spans="1:31" x14ac:dyDescent="0.2">
      <c r="A170" s="24" t="s">
        <v>460</v>
      </c>
      <c r="B170" s="25" t="s">
        <v>461</v>
      </c>
      <c r="C170" s="22">
        <v>68.228549999999998</v>
      </c>
      <c r="D170" s="22">
        <v>68.228549999999998</v>
      </c>
      <c r="E170" s="22"/>
      <c r="F170" s="22"/>
      <c r="G170" s="22">
        <v>3.76146</v>
      </c>
      <c r="H170" s="22">
        <v>3.76146</v>
      </c>
      <c r="I170" s="22"/>
      <c r="J170" s="22"/>
      <c r="K170" s="22">
        <v>5.0791700000000004</v>
      </c>
      <c r="L170" s="22">
        <v>5.0791700000000004</v>
      </c>
      <c r="M170" s="22"/>
      <c r="N170" s="22"/>
      <c r="O170" s="22">
        <v>35.298779999999994</v>
      </c>
      <c r="P170" s="22">
        <v>35.298779999999994</v>
      </c>
      <c r="Q170" s="22"/>
      <c r="R170" s="22"/>
      <c r="S170" s="22">
        <v>23.924609999999998</v>
      </c>
      <c r="T170" s="22">
        <v>23.924609999999998</v>
      </c>
      <c r="U170" s="22"/>
      <c r="V170" s="22"/>
      <c r="AB170" s="21"/>
      <c r="AC170" s="21"/>
      <c r="AD170" s="21"/>
      <c r="AE170" s="21"/>
    </row>
    <row r="171" spans="1:31" x14ac:dyDescent="0.2">
      <c r="A171" s="24" t="s">
        <v>462</v>
      </c>
      <c r="B171" s="25" t="s">
        <v>463</v>
      </c>
      <c r="C171" s="22">
        <v>11598.556439999998</v>
      </c>
      <c r="D171" s="22">
        <v>245.57121000000001</v>
      </c>
      <c r="E171" s="22">
        <v>3339.5490899999995</v>
      </c>
      <c r="F171" s="22">
        <v>8013.4361399999998</v>
      </c>
      <c r="G171" s="22">
        <v>3342.8196099999996</v>
      </c>
      <c r="H171" s="22">
        <v>4.965E-2</v>
      </c>
      <c r="I171" s="22">
        <v>1317.3704399999999</v>
      </c>
      <c r="J171" s="22">
        <v>2025.3995199999999</v>
      </c>
      <c r="K171" s="22">
        <v>8037.4391999999998</v>
      </c>
      <c r="L171" s="22">
        <v>31.594650000000001</v>
      </c>
      <c r="M171" s="22">
        <v>2022.1786499999998</v>
      </c>
      <c r="N171" s="22">
        <v>5983.6659</v>
      </c>
      <c r="O171" s="22">
        <v>88.734109999999987</v>
      </c>
      <c r="P171" s="22">
        <v>86.341219999999993</v>
      </c>
      <c r="Q171" s="22"/>
      <c r="R171" s="22">
        <v>2.3928900000000004</v>
      </c>
      <c r="S171" s="22">
        <v>126.29593999999999</v>
      </c>
      <c r="T171" s="22">
        <v>124.31810999999999</v>
      </c>
      <c r="U171" s="22"/>
      <c r="V171" s="22">
        <v>1.97783</v>
      </c>
      <c r="AB171" s="21"/>
      <c r="AC171" s="21"/>
      <c r="AD171" s="21"/>
      <c r="AE171" s="21"/>
    </row>
    <row r="172" spans="1:31" x14ac:dyDescent="0.2">
      <c r="A172" s="24" t="s">
        <v>464</v>
      </c>
      <c r="B172" s="25" t="s">
        <v>465</v>
      </c>
      <c r="C172" s="22">
        <v>11424.911529999999</v>
      </c>
      <c r="D172" s="22">
        <v>17.610109999999999</v>
      </c>
      <c r="E172" s="22"/>
      <c r="F172" s="22">
        <v>11407.301419999998</v>
      </c>
      <c r="G172" s="22">
        <v>1763.9343100000001</v>
      </c>
      <c r="H172" s="22"/>
      <c r="I172" s="22"/>
      <c r="J172" s="22">
        <v>1763.9343100000001</v>
      </c>
      <c r="K172" s="22">
        <v>9359.1632899999986</v>
      </c>
      <c r="L172" s="22"/>
      <c r="M172" s="22"/>
      <c r="N172" s="22">
        <v>9359.1632899999986</v>
      </c>
      <c r="O172" s="22">
        <v>116.35038</v>
      </c>
      <c r="P172" s="22">
        <v>12.439159999999999</v>
      </c>
      <c r="Q172" s="22"/>
      <c r="R172" s="22">
        <v>103.91122</v>
      </c>
      <c r="S172" s="22">
        <v>185.28541000000001</v>
      </c>
      <c r="T172" s="22">
        <v>5.0389900000000001</v>
      </c>
      <c r="U172" s="22"/>
      <c r="V172" s="22">
        <v>180.24642</v>
      </c>
      <c r="AB172" s="21"/>
      <c r="AC172" s="21"/>
      <c r="AD172" s="21"/>
      <c r="AE172" s="21"/>
    </row>
    <row r="173" spans="1:31" x14ac:dyDescent="0.2">
      <c r="A173" s="24" t="s">
        <v>466</v>
      </c>
      <c r="B173" s="25" t="s">
        <v>467</v>
      </c>
      <c r="C173" s="22">
        <v>7.3630200000000006</v>
      </c>
      <c r="D173" s="22">
        <v>7.3630200000000006</v>
      </c>
      <c r="E173" s="22"/>
      <c r="F173" s="22"/>
      <c r="G173" s="22"/>
      <c r="H173" s="22"/>
      <c r="I173" s="22"/>
      <c r="J173" s="22"/>
      <c r="K173" s="22">
        <v>3.8950200000000001</v>
      </c>
      <c r="L173" s="22">
        <v>3.8950200000000001</v>
      </c>
      <c r="M173" s="22"/>
      <c r="N173" s="22"/>
      <c r="O173" s="22">
        <v>2.0978600000000003</v>
      </c>
      <c r="P173" s="22">
        <v>2.0978600000000003</v>
      </c>
      <c r="Q173" s="22"/>
      <c r="R173" s="22"/>
      <c r="S173" s="22">
        <v>1.3701399999999999</v>
      </c>
      <c r="T173" s="22">
        <v>1.3701399999999999</v>
      </c>
      <c r="U173" s="22"/>
      <c r="V173" s="22"/>
      <c r="AB173" s="21"/>
      <c r="AC173" s="21"/>
      <c r="AD173" s="21"/>
      <c r="AE173" s="21"/>
    </row>
    <row r="174" spans="1:31" x14ac:dyDescent="0.2">
      <c r="A174" s="24" t="s">
        <v>468</v>
      </c>
      <c r="B174" s="25" t="s">
        <v>469</v>
      </c>
      <c r="C174" s="22">
        <v>42.851909999999997</v>
      </c>
      <c r="D174" s="22">
        <v>4.0300000000000006E-3</v>
      </c>
      <c r="E174" s="22"/>
      <c r="F174" s="22">
        <v>42.847879999999996</v>
      </c>
      <c r="G174" s="22">
        <v>4.0300000000000006E-3</v>
      </c>
      <c r="H174" s="22">
        <v>4.0300000000000006E-3</v>
      </c>
      <c r="I174" s="22"/>
      <c r="J174" s="22"/>
      <c r="K174" s="22">
        <v>42.847879999999996</v>
      </c>
      <c r="L174" s="22"/>
      <c r="M174" s="22"/>
      <c r="N174" s="22">
        <v>42.847879999999996</v>
      </c>
      <c r="O174" s="22"/>
      <c r="P174" s="22"/>
      <c r="Q174" s="22"/>
      <c r="R174" s="22"/>
      <c r="S174" s="22"/>
      <c r="T174" s="22"/>
      <c r="U174" s="22"/>
      <c r="V174" s="22"/>
      <c r="AB174" s="21"/>
      <c r="AC174" s="21"/>
      <c r="AD174" s="21"/>
      <c r="AE174" s="21"/>
    </row>
    <row r="175" spans="1:31" x14ac:dyDescent="0.2">
      <c r="A175" s="24" t="s">
        <v>470</v>
      </c>
      <c r="B175" s="25" t="s">
        <v>471</v>
      </c>
      <c r="C175" s="22">
        <v>4.1502099999999995</v>
      </c>
      <c r="D175" s="22">
        <v>4.1502099999999995</v>
      </c>
      <c r="E175" s="22"/>
      <c r="F175" s="22"/>
      <c r="G175" s="22">
        <v>6.4899999999999999E-2</v>
      </c>
      <c r="H175" s="22">
        <v>6.4899999999999999E-2</v>
      </c>
      <c r="I175" s="22"/>
      <c r="J175" s="22"/>
      <c r="K175" s="22"/>
      <c r="L175" s="22"/>
      <c r="M175" s="22"/>
      <c r="N175" s="22"/>
      <c r="O175" s="22">
        <v>2.5146799999999998</v>
      </c>
      <c r="P175" s="22">
        <v>2.5146799999999998</v>
      </c>
      <c r="Q175" s="22"/>
      <c r="R175" s="22"/>
      <c r="S175" s="22">
        <v>1.5368599999999999</v>
      </c>
      <c r="T175" s="22">
        <v>1.5368599999999999</v>
      </c>
      <c r="U175" s="22"/>
      <c r="V175" s="22"/>
      <c r="AB175" s="21"/>
      <c r="AC175" s="21"/>
      <c r="AD175" s="21"/>
      <c r="AE175" s="21"/>
    </row>
    <row r="176" spans="1:31" x14ac:dyDescent="0.2">
      <c r="A176" s="24" t="s">
        <v>472</v>
      </c>
      <c r="B176" s="25" t="s">
        <v>473</v>
      </c>
      <c r="C176" s="22">
        <v>1713.5730999999998</v>
      </c>
      <c r="D176" s="22">
        <v>16.328710000000001</v>
      </c>
      <c r="E176" s="22"/>
      <c r="F176" s="22">
        <v>1697.2443900000001</v>
      </c>
      <c r="G176" s="22">
        <v>254.08099999999999</v>
      </c>
      <c r="H176" s="22">
        <v>0.12067</v>
      </c>
      <c r="I176" s="22"/>
      <c r="J176" s="22">
        <v>253.96033</v>
      </c>
      <c r="K176" s="22">
        <v>1339.0300500000001</v>
      </c>
      <c r="L176" s="22">
        <v>1.0534400000000002</v>
      </c>
      <c r="M176" s="22"/>
      <c r="N176" s="22">
        <v>1337.9766100000002</v>
      </c>
      <c r="O176" s="22">
        <v>43.25967</v>
      </c>
      <c r="P176" s="22">
        <v>5.5025499999999994</v>
      </c>
      <c r="Q176" s="22"/>
      <c r="R176" s="22">
        <v>37.75712</v>
      </c>
      <c r="S176" s="22">
        <v>75.481740000000002</v>
      </c>
      <c r="T176" s="22">
        <v>9.6520499999999991</v>
      </c>
      <c r="U176" s="22"/>
      <c r="V176" s="22">
        <v>65.829689999999999</v>
      </c>
      <c r="AB176" s="21"/>
      <c r="AC176" s="21"/>
      <c r="AD176" s="21"/>
      <c r="AE176" s="21"/>
    </row>
    <row r="177" spans="1:31" x14ac:dyDescent="0.2">
      <c r="A177" s="24" t="s">
        <v>474</v>
      </c>
      <c r="B177" s="25" t="s">
        <v>475</v>
      </c>
      <c r="C177" s="22">
        <v>240.65174999999999</v>
      </c>
      <c r="D177" s="22">
        <v>14.09793</v>
      </c>
      <c r="E177" s="22"/>
      <c r="F177" s="22">
        <v>226.55382</v>
      </c>
      <c r="G177" s="22"/>
      <c r="H177" s="22"/>
      <c r="I177" s="22"/>
      <c r="J177" s="22"/>
      <c r="K177" s="22">
        <v>11.434889999999999</v>
      </c>
      <c r="L177" s="22">
        <v>4.0142600000000002</v>
      </c>
      <c r="M177" s="22"/>
      <c r="N177" s="22">
        <v>7.4206300000000001</v>
      </c>
      <c r="O177" s="22">
        <v>89.604459999999989</v>
      </c>
      <c r="P177" s="22">
        <v>2.2444800000000003</v>
      </c>
      <c r="Q177" s="22"/>
      <c r="R177" s="22">
        <v>87.359979999999993</v>
      </c>
      <c r="S177" s="22">
        <v>135.70599000000001</v>
      </c>
      <c r="T177" s="22">
        <v>4.0383599999999999</v>
      </c>
      <c r="U177" s="22"/>
      <c r="V177" s="22">
        <v>131.66763</v>
      </c>
      <c r="AB177" s="21"/>
      <c r="AC177" s="21"/>
      <c r="AD177" s="21"/>
      <c r="AE177" s="21"/>
    </row>
    <row r="178" spans="1:31" x14ac:dyDescent="0.2">
      <c r="A178" s="24" t="s">
        <v>476</v>
      </c>
      <c r="B178" s="25" t="s">
        <v>477</v>
      </c>
      <c r="C178" s="22">
        <v>7430.195459999999</v>
      </c>
      <c r="D178" s="22">
        <v>6702.1735599999993</v>
      </c>
      <c r="E178" s="22">
        <v>138.34465</v>
      </c>
      <c r="F178" s="22">
        <v>589.67725000000007</v>
      </c>
      <c r="G178" s="22">
        <v>964.46498999999937</v>
      </c>
      <c r="H178" s="22">
        <v>880.15689999999938</v>
      </c>
      <c r="I178" s="22">
        <v>27.059609999999999</v>
      </c>
      <c r="J178" s="22">
        <v>57.248480000000001</v>
      </c>
      <c r="K178" s="22">
        <v>3248.1394399999999</v>
      </c>
      <c r="L178" s="22">
        <v>3002.2994899999999</v>
      </c>
      <c r="M178" s="22">
        <v>45.884540000000001</v>
      </c>
      <c r="N178" s="22">
        <v>199.95541</v>
      </c>
      <c r="O178" s="22">
        <v>1326.7617900000009</v>
      </c>
      <c r="P178" s="22">
        <v>1201.760520000001</v>
      </c>
      <c r="Q178" s="22">
        <v>5.6264399999999997</v>
      </c>
      <c r="R178" s="22">
        <v>119.37483000000002</v>
      </c>
      <c r="S178" s="22">
        <v>1827.3145299999985</v>
      </c>
      <c r="T178" s="22">
        <v>1555.2430299999985</v>
      </c>
      <c r="U178" s="22">
        <v>59.389109999999995</v>
      </c>
      <c r="V178" s="22">
        <v>212.68239000000003</v>
      </c>
      <c r="AB178" s="21"/>
      <c r="AC178" s="21"/>
      <c r="AD178" s="21"/>
      <c r="AE178" s="21"/>
    </row>
    <row r="179" spans="1:31" x14ac:dyDescent="0.2">
      <c r="A179" s="24" t="s">
        <v>478</v>
      </c>
      <c r="B179" s="25" t="s">
        <v>479</v>
      </c>
      <c r="C179" s="22">
        <v>619.26010000000019</v>
      </c>
      <c r="D179" s="22">
        <v>481.77465000000012</v>
      </c>
      <c r="E179" s="22">
        <v>27.575110000000002</v>
      </c>
      <c r="F179" s="22">
        <v>109.91034000000001</v>
      </c>
      <c r="G179" s="22">
        <v>23.952940000000002</v>
      </c>
      <c r="H179" s="22">
        <v>23.623450000000002</v>
      </c>
      <c r="I179" s="22"/>
      <c r="J179" s="22">
        <v>0.32949000000000001</v>
      </c>
      <c r="K179" s="22">
        <v>338.73879000000005</v>
      </c>
      <c r="L179" s="22">
        <v>233.14504000000002</v>
      </c>
      <c r="M179" s="22">
        <v>4.7243499999999994</v>
      </c>
      <c r="N179" s="22">
        <v>100.8694</v>
      </c>
      <c r="O179" s="22">
        <v>92.284109999999984</v>
      </c>
      <c r="P179" s="22">
        <v>84.836679999999987</v>
      </c>
      <c r="Q179" s="22">
        <v>4.9546999999999999</v>
      </c>
      <c r="R179" s="22">
        <v>2.4927299999999999</v>
      </c>
      <c r="S179" s="22">
        <v>157.30832000000007</v>
      </c>
      <c r="T179" s="22">
        <v>133.19430000000006</v>
      </c>
      <c r="U179" s="22">
        <v>17.896060000000002</v>
      </c>
      <c r="V179" s="22">
        <v>6.2179599999999997</v>
      </c>
      <c r="AB179" s="21"/>
      <c r="AC179" s="21"/>
      <c r="AD179" s="21"/>
      <c r="AE179" s="21"/>
    </row>
    <row r="180" spans="1:31" x14ac:dyDescent="0.2">
      <c r="A180" s="24" t="s">
        <v>480</v>
      </c>
      <c r="B180" s="25" t="s">
        <v>481</v>
      </c>
      <c r="C180" s="22">
        <v>585.93709000000001</v>
      </c>
      <c r="D180" s="22">
        <v>447.05907999999999</v>
      </c>
      <c r="E180" s="22">
        <v>138.87801000000002</v>
      </c>
      <c r="F180" s="22"/>
      <c r="G180" s="22">
        <v>28.26003</v>
      </c>
      <c r="H180" s="22">
        <v>13.181040000000001</v>
      </c>
      <c r="I180" s="22">
        <v>15.078990000000001</v>
      </c>
      <c r="J180" s="22"/>
      <c r="K180" s="22">
        <v>230.67642999999998</v>
      </c>
      <c r="L180" s="22">
        <v>186.56738999999999</v>
      </c>
      <c r="M180" s="22">
        <v>44.10904</v>
      </c>
      <c r="N180" s="22"/>
      <c r="O180" s="22">
        <v>147.23779999999996</v>
      </c>
      <c r="P180" s="22">
        <v>120.00805999999997</v>
      </c>
      <c r="Q180" s="22">
        <v>27.229740000000003</v>
      </c>
      <c r="R180" s="22"/>
      <c r="S180" s="22">
        <v>177.31947</v>
      </c>
      <c r="T180" s="22">
        <v>124.85923</v>
      </c>
      <c r="U180" s="22">
        <v>52.460239999999999</v>
      </c>
      <c r="V180" s="22"/>
      <c r="AB180" s="21"/>
      <c r="AC180" s="21"/>
      <c r="AD180" s="21"/>
      <c r="AE180" s="21"/>
    </row>
    <row r="181" spans="1:31" x14ac:dyDescent="0.2">
      <c r="A181" s="24" t="s">
        <v>482</v>
      </c>
      <c r="B181" s="25" t="s">
        <v>483</v>
      </c>
      <c r="C181" s="22">
        <v>53.5152</v>
      </c>
      <c r="D181" s="22">
        <v>41.490369999999999</v>
      </c>
      <c r="E181" s="22">
        <v>12.024830000000001</v>
      </c>
      <c r="F181" s="22"/>
      <c r="G181" s="22"/>
      <c r="H181" s="22"/>
      <c r="I181" s="22"/>
      <c r="J181" s="22"/>
      <c r="K181" s="22">
        <v>15.82366</v>
      </c>
      <c r="L181" s="22">
        <v>10.166080000000001</v>
      </c>
      <c r="M181" s="22">
        <v>5.6575800000000003</v>
      </c>
      <c r="N181" s="22"/>
      <c r="O181" s="22">
        <v>12.197760000000001</v>
      </c>
      <c r="P181" s="22">
        <v>12.197760000000001</v>
      </c>
      <c r="Q181" s="22"/>
      <c r="R181" s="22"/>
      <c r="S181" s="22">
        <v>25.493780000000001</v>
      </c>
      <c r="T181" s="22">
        <v>19.126529999999999</v>
      </c>
      <c r="U181" s="22">
        <v>6.3672500000000003</v>
      </c>
      <c r="V181" s="22"/>
      <c r="AB181" s="21"/>
      <c r="AC181" s="21"/>
      <c r="AD181" s="21"/>
      <c r="AE181" s="21"/>
    </row>
    <row r="182" spans="1:31" x14ac:dyDescent="0.2">
      <c r="A182" s="24" t="s">
        <v>484</v>
      </c>
      <c r="B182" s="25" t="s">
        <v>485</v>
      </c>
      <c r="C182" s="22">
        <v>7.4274199999999988</v>
      </c>
      <c r="D182" s="22">
        <v>7.2705499999999992</v>
      </c>
      <c r="E182" s="22"/>
      <c r="F182" s="22">
        <v>0.15687000000000001</v>
      </c>
      <c r="G182" s="22"/>
      <c r="H182" s="22"/>
      <c r="I182" s="22"/>
      <c r="J182" s="22"/>
      <c r="K182" s="22"/>
      <c r="L182" s="22"/>
      <c r="M182" s="22"/>
      <c r="N182" s="22"/>
      <c r="O182" s="22">
        <v>6.0429899999999988</v>
      </c>
      <c r="P182" s="22">
        <v>5.886239999999999</v>
      </c>
      <c r="Q182" s="22"/>
      <c r="R182" s="22">
        <v>0.15675</v>
      </c>
      <c r="S182" s="22">
        <v>1.3843099999999999</v>
      </c>
      <c r="T182" s="22">
        <v>1.3843099999999999</v>
      </c>
      <c r="U182" s="22"/>
      <c r="V182" s="22"/>
      <c r="AB182" s="21"/>
      <c r="AC182" s="21"/>
      <c r="AD182" s="21"/>
      <c r="AE182" s="21"/>
    </row>
    <row r="183" spans="1:31" x14ac:dyDescent="0.2">
      <c r="A183" s="24" t="s">
        <v>486</v>
      </c>
      <c r="B183" s="25" t="s">
        <v>487</v>
      </c>
      <c r="C183" s="22">
        <v>108.35057000000002</v>
      </c>
      <c r="D183" s="22">
        <v>97.675050000000013</v>
      </c>
      <c r="E183" s="22">
        <v>10.675519999999999</v>
      </c>
      <c r="F183" s="22"/>
      <c r="G183" s="22">
        <v>8.7380399999999998</v>
      </c>
      <c r="H183" s="22">
        <v>8.7380399999999998</v>
      </c>
      <c r="I183" s="22"/>
      <c r="J183" s="22"/>
      <c r="K183" s="22">
        <v>18.894040000000004</v>
      </c>
      <c r="L183" s="22">
        <v>17.389610000000005</v>
      </c>
      <c r="M183" s="22">
        <v>1.5044300000000002</v>
      </c>
      <c r="N183" s="22"/>
      <c r="O183" s="22">
        <v>28.862539999999996</v>
      </c>
      <c r="P183" s="22">
        <v>25.422849999999997</v>
      </c>
      <c r="Q183" s="22">
        <v>3.4396900000000001</v>
      </c>
      <c r="R183" s="22"/>
      <c r="S183" s="22">
        <v>44.68254000000001</v>
      </c>
      <c r="T183" s="22">
        <v>38.951140000000009</v>
      </c>
      <c r="U183" s="22">
        <v>5.7313999999999998</v>
      </c>
      <c r="V183" s="22"/>
      <c r="AB183" s="21"/>
      <c r="AC183" s="21"/>
      <c r="AD183" s="21"/>
      <c r="AE183" s="21"/>
    </row>
    <row r="184" spans="1:31" x14ac:dyDescent="0.2">
      <c r="A184" s="24" t="s">
        <v>488</v>
      </c>
      <c r="B184" s="25" t="s">
        <v>489</v>
      </c>
      <c r="C184" s="22">
        <v>1525.4351500000007</v>
      </c>
      <c r="D184" s="22">
        <v>1413.9151500000003</v>
      </c>
      <c r="E184" s="22">
        <v>16.931999999999999</v>
      </c>
      <c r="F184" s="22">
        <v>94.587999999999994</v>
      </c>
      <c r="G184" s="22">
        <v>313.88128000000012</v>
      </c>
      <c r="H184" s="22">
        <v>313.85431000000011</v>
      </c>
      <c r="I184" s="22">
        <v>2.6969999999999997E-2</v>
      </c>
      <c r="J184" s="22"/>
      <c r="K184" s="22">
        <v>867.16956000000016</v>
      </c>
      <c r="L184" s="22">
        <v>796.19686000000013</v>
      </c>
      <c r="M184" s="22">
        <v>11.466279999999999</v>
      </c>
      <c r="N184" s="22">
        <v>59.506419999999999</v>
      </c>
      <c r="O184" s="22">
        <v>133.85208</v>
      </c>
      <c r="P184" s="22">
        <v>125.41418</v>
      </c>
      <c r="Q184" s="22">
        <v>0.31245000000000001</v>
      </c>
      <c r="R184" s="22">
        <v>8.1254500000000007</v>
      </c>
      <c r="S184" s="22">
        <v>171.54827000000012</v>
      </c>
      <c r="T184" s="22">
        <v>158.04019000000011</v>
      </c>
      <c r="U184" s="22">
        <v>4.6692499999999999</v>
      </c>
      <c r="V184" s="22">
        <v>8.8388299999999997</v>
      </c>
      <c r="AB184" s="21"/>
      <c r="AC184" s="21"/>
      <c r="AD184" s="21"/>
      <c r="AE184" s="21"/>
    </row>
    <row r="185" spans="1:31" x14ac:dyDescent="0.2">
      <c r="A185" s="24" t="s">
        <v>490</v>
      </c>
      <c r="B185" s="25" t="s">
        <v>491</v>
      </c>
      <c r="C185" s="22">
        <v>1177.2354799999998</v>
      </c>
      <c r="D185" s="22">
        <v>841.64510000000007</v>
      </c>
      <c r="E185" s="22">
        <v>122.14637</v>
      </c>
      <c r="F185" s="22">
        <v>213.44400999999999</v>
      </c>
      <c r="G185" s="22">
        <v>152.60268999999997</v>
      </c>
      <c r="H185" s="22">
        <v>135.81704999999997</v>
      </c>
      <c r="I185" s="22">
        <v>16.785640000000001</v>
      </c>
      <c r="J185" s="22"/>
      <c r="K185" s="22">
        <v>479.00640000000021</v>
      </c>
      <c r="L185" s="22">
        <v>332.3366700000002</v>
      </c>
      <c r="M185" s="22">
        <v>82.463819999999998</v>
      </c>
      <c r="N185" s="22">
        <v>64.205910000000003</v>
      </c>
      <c r="O185" s="22">
        <v>239.33611999999994</v>
      </c>
      <c r="P185" s="22">
        <v>160.51432999999994</v>
      </c>
      <c r="Q185" s="22">
        <v>8.3027499999999996</v>
      </c>
      <c r="R185" s="22">
        <v>70.519040000000004</v>
      </c>
      <c r="S185" s="22">
        <v>286.44989999999996</v>
      </c>
      <c r="T185" s="22">
        <v>193.28652999999997</v>
      </c>
      <c r="U185" s="22">
        <v>14.594159999999999</v>
      </c>
      <c r="V185" s="22">
        <v>78.569209999999998</v>
      </c>
      <c r="AB185" s="21"/>
      <c r="AC185" s="21"/>
      <c r="AD185" s="21"/>
      <c r="AE185" s="21"/>
    </row>
    <row r="186" spans="1:31" x14ac:dyDescent="0.2">
      <c r="A186" s="24" t="s">
        <v>492</v>
      </c>
      <c r="B186" s="25" t="s">
        <v>493</v>
      </c>
      <c r="C186" s="22">
        <v>1.48709</v>
      </c>
      <c r="D186" s="22">
        <v>1.48709</v>
      </c>
      <c r="E186" s="22"/>
      <c r="F186" s="22"/>
      <c r="G186" s="22">
        <v>3.1E-4</v>
      </c>
      <c r="H186" s="22">
        <v>3.1E-4</v>
      </c>
      <c r="I186" s="22"/>
      <c r="J186" s="22"/>
      <c r="K186" s="22">
        <v>1.4864999999999999</v>
      </c>
      <c r="L186" s="22">
        <v>1.4864999999999999</v>
      </c>
      <c r="M186" s="22"/>
      <c r="N186" s="22"/>
      <c r="O186" s="22">
        <v>2.7999999999999998E-4</v>
      </c>
      <c r="P186" s="22">
        <v>2.7999999999999998E-4</v>
      </c>
      <c r="Q186" s="22"/>
      <c r="R186" s="22"/>
      <c r="S186" s="22"/>
      <c r="T186" s="22"/>
      <c r="U186" s="22"/>
      <c r="V186" s="22"/>
      <c r="AB186" s="21"/>
      <c r="AC186" s="21"/>
      <c r="AD186" s="21"/>
      <c r="AE186" s="21"/>
    </row>
    <row r="187" spans="1:31" x14ac:dyDescent="0.2">
      <c r="A187" s="24" t="s">
        <v>494</v>
      </c>
      <c r="B187" s="25" t="s">
        <v>495</v>
      </c>
      <c r="C187" s="22">
        <v>323.93714</v>
      </c>
      <c r="D187" s="22">
        <v>254.59573</v>
      </c>
      <c r="E187" s="22">
        <v>69.34141000000001</v>
      </c>
      <c r="F187" s="22"/>
      <c r="G187" s="22">
        <v>137.17957999999999</v>
      </c>
      <c r="H187" s="22">
        <v>137.17957999999999</v>
      </c>
      <c r="I187" s="22"/>
      <c r="J187" s="22"/>
      <c r="K187" s="22">
        <v>106.30225000000002</v>
      </c>
      <c r="L187" s="22">
        <v>47.55386</v>
      </c>
      <c r="M187" s="22">
        <v>58.748390000000008</v>
      </c>
      <c r="N187" s="22"/>
      <c r="O187" s="22">
        <v>22.371369999999999</v>
      </c>
      <c r="P187" s="22">
        <v>21.28959</v>
      </c>
      <c r="Q187" s="22">
        <v>1.08178</v>
      </c>
      <c r="R187" s="22"/>
      <c r="S187" s="22">
        <v>57.647660000000002</v>
      </c>
      <c r="T187" s="22">
        <v>48.136420000000001</v>
      </c>
      <c r="U187" s="22">
        <v>9.511239999999999</v>
      </c>
      <c r="V187" s="22"/>
      <c r="AB187" s="21"/>
      <c r="AC187" s="21"/>
      <c r="AD187" s="21"/>
      <c r="AE187" s="21"/>
    </row>
    <row r="188" spans="1:31" x14ac:dyDescent="0.2">
      <c r="A188" s="24" t="s">
        <v>496</v>
      </c>
      <c r="B188" s="25" t="s">
        <v>497</v>
      </c>
      <c r="C188" s="22">
        <v>1.20753</v>
      </c>
      <c r="D188" s="22">
        <v>1.20753</v>
      </c>
      <c r="E188" s="22"/>
      <c r="F188" s="22"/>
      <c r="G188" s="22">
        <v>0.12253</v>
      </c>
      <c r="H188" s="22">
        <v>0.12253</v>
      </c>
      <c r="I188" s="22"/>
      <c r="J188" s="22"/>
      <c r="K188" s="22">
        <v>1.482E-2</v>
      </c>
      <c r="L188" s="22">
        <v>1.482E-2</v>
      </c>
      <c r="M188" s="22"/>
      <c r="N188" s="22"/>
      <c r="O188" s="22">
        <v>1.0701799999999999</v>
      </c>
      <c r="P188" s="22">
        <v>1.0701799999999999</v>
      </c>
      <c r="Q188" s="22"/>
      <c r="R188" s="22"/>
      <c r="S188" s="22"/>
      <c r="T188" s="22"/>
      <c r="U188" s="22"/>
      <c r="V188" s="22"/>
      <c r="AB188" s="21"/>
      <c r="AC188" s="21"/>
      <c r="AD188" s="21"/>
      <c r="AE188" s="21"/>
    </row>
    <row r="189" spans="1:31" x14ac:dyDescent="0.2">
      <c r="A189" s="24" t="s">
        <v>498</v>
      </c>
      <c r="B189" s="25" t="s">
        <v>499</v>
      </c>
      <c r="C189" s="22">
        <v>12.08032</v>
      </c>
      <c r="D189" s="22">
        <v>12.08032</v>
      </c>
      <c r="E189" s="22"/>
      <c r="F189" s="22"/>
      <c r="G189" s="22"/>
      <c r="H189" s="22"/>
      <c r="I189" s="22"/>
      <c r="J189" s="22"/>
      <c r="K189" s="22">
        <v>7.4249200000000002</v>
      </c>
      <c r="L189" s="22">
        <v>7.4249200000000002</v>
      </c>
      <c r="M189" s="22"/>
      <c r="N189" s="22"/>
      <c r="O189" s="22">
        <v>1.6060000000000001</v>
      </c>
      <c r="P189" s="22">
        <v>1.6060000000000001</v>
      </c>
      <c r="Q189" s="22"/>
      <c r="R189" s="22"/>
      <c r="S189" s="22">
        <v>2.3352199999999996</v>
      </c>
      <c r="T189" s="22">
        <v>2.3352199999999996</v>
      </c>
      <c r="U189" s="22"/>
      <c r="V189" s="22"/>
      <c r="AB189" s="21"/>
      <c r="AC189" s="21"/>
      <c r="AD189" s="21"/>
      <c r="AE189" s="21"/>
    </row>
    <row r="190" spans="1:31" x14ac:dyDescent="0.2">
      <c r="A190" s="24" t="s">
        <v>500</v>
      </c>
      <c r="B190" s="25" t="s">
        <v>501</v>
      </c>
      <c r="C190" s="22">
        <v>45.5807</v>
      </c>
      <c r="D190" s="22">
        <v>22.540330000000001</v>
      </c>
      <c r="E190" s="22"/>
      <c r="F190" s="22">
        <v>23.040369999999996</v>
      </c>
      <c r="G190" s="22">
        <v>2.4104700000000001</v>
      </c>
      <c r="H190" s="22">
        <v>0.10488</v>
      </c>
      <c r="I190" s="22"/>
      <c r="J190" s="22">
        <v>2.30559</v>
      </c>
      <c r="K190" s="22">
        <v>32.480829999999997</v>
      </c>
      <c r="L190" s="22">
        <v>12.673920000000001</v>
      </c>
      <c r="M190" s="22"/>
      <c r="N190" s="22">
        <v>19.806909999999998</v>
      </c>
      <c r="O190" s="22">
        <v>6.1452100000000005</v>
      </c>
      <c r="P190" s="22">
        <v>6.1452100000000005</v>
      </c>
      <c r="Q190" s="22"/>
      <c r="R190" s="22"/>
      <c r="S190" s="22">
        <v>4.5276500000000004</v>
      </c>
      <c r="T190" s="22">
        <v>3.5997800000000004</v>
      </c>
      <c r="U190" s="22"/>
      <c r="V190" s="22">
        <v>0.92786999999999997</v>
      </c>
      <c r="AB190" s="21"/>
      <c r="AC190" s="21"/>
      <c r="AD190" s="21"/>
      <c r="AE190" s="21"/>
    </row>
    <row r="191" spans="1:31" x14ac:dyDescent="0.2">
      <c r="A191" s="24" t="s">
        <v>502</v>
      </c>
      <c r="B191" s="25" t="s">
        <v>503</v>
      </c>
      <c r="C191" s="22">
        <v>4.9149400000000005</v>
      </c>
      <c r="D191" s="22">
        <v>0.87150000000000005</v>
      </c>
      <c r="E191" s="22">
        <v>4.0434400000000004</v>
      </c>
      <c r="F191" s="22"/>
      <c r="G191" s="22"/>
      <c r="H191" s="22"/>
      <c r="I191" s="22"/>
      <c r="J191" s="22"/>
      <c r="K191" s="22">
        <v>2.1137200000000003</v>
      </c>
      <c r="L191" s="22">
        <v>1.0000000000000001E-5</v>
      </c>
      <c r="M191" s="22">
        <v>2.1137100000000002</v>
      </c>
      <c r="N191" s="22"/>
      <c r="O191" s="22">
        <v>0.8714900000000001</v>
      </c>
      <c r="P191" s="22">
        <v>0.8714900000000001</v>
      </c>
      <c r="Q191" s="22"/>
      <c r="R191" s="22"/>
      <c r="S191" s="22">
        <v>1.9297299999999999</v>
      </c>
      <c r="T191" s="22"/>
      <c r="U191" s="22">
        <v>1.9297299999999999</v>
      </c>
      <c r="V191" s="22"/>
      <c r="AB191" s="21"/>
      <c r="AC191" s="21"/>
      <c r="AD191" s="21"/>
      <c r="AE191" s="21"/>
    </row>
    <row r="192" spans="1:31" x14ac:dyDescent="0.2">
      <c r="A192" s="24" t="s">
        <v>504</v>
      </c>
      <c r="B192" s="25" t="s">
        <v>505</v>
      </c>
      <c r="C192" s="22">
        <v>1073.0310500000001</v>
      </c>
      <c r="D192" s="22">
        <v>1006.4239399999999</v>
      </c>
      <c r="E192" s="22">
        <v>54.165149999999997</v>
      </c>
      <c r="F192" s="22">
        <v>12.44196</v>
      </c>
      <c r="G192" s="22">
        <v>92.691219999999987</v>
      </c>
      <c r="H192" s="22">
        <v>92.691219999999987</v>
      </c>
      <c r="I192" s="22"/>
      <c r="J192" s="22"/>
      <c r="K192" s="22">
        <v>600.12358999999981</v>
      </c>
      <c r="L192" s="22">
        <v>549.59823999999981</v>
      </c>
      <c r="M192" s="22">
        <v>45.581789999999998</v>
      </c>
      <c r="N192" s="22">
        <v>4.9435600000000006</v>
      </c>
      <c r="O192" s="22">
        <v>140.95319000000003</v>
      </c>
      <c r="P192" s="22">
        <v>137.51501000000002</v>
      </c>
      <c r="Q192" s="22">
        <v>1.8578199999999998</v>
      </c>
      <c r="R192" s="22">
        <v>1.58036</v>
      </c>
      <c r="S192" s="22">
        <v>218.36628000000013</v>
      </c>
      <c r="T192" s="22">
        <v>208.02887000000015</v>
      </c>
      <c r="U192" s="22">
        <v>4.4193699999999998</v>
      </c>
      <c r="V192" s="22">
        <v>5.9180399999999995</v>
      </c>
      <c r="AB192" s="21"/>
      <c r="AC192" s="21"/>
      <c r="AD192" s="21"/>
      <c r="AE192" s="21"/>
    </row>
    <row r="193" spans="1:31" x14ac:dyDescent="0.2">
      <c r="A193" s="24" t="s">
        <v>506</v>
      </c>
      <c r="B193" s="25" t="s">
        <v>507</v>
      </c>
      <c r="C193" s="22">
        <v>209.21902000000003</v>
      </c>
      <c r="D193" s="22">
        <v>20.976419999999997</v>
      </c>
      <c r="E193" s="22"/>
      <c r="F193" s="22">
        <v>188.24260000000001</v>
      </c>
      <c r="G193" s="22">
        <v>0.11208</v>
      </c>
      <c r="H193" s="22">
        <v>0.11208</v>
      </c>
      <c r="I193" s="22"/>
      <c r="J193" s="22"/>
      <c r="K193" s="22">
        <v>63.389449999999997</v>
      </c>
      <c r="L193" s="22">
        <v>10.615689999999997</v>
      </c>
      <c r="M193" s="22"/>
      <c r="N193" s="22">
        <v>52.773760000000003</v>
      </c>
      <c r="O193" s="22">
        <v>52.393519999999995</v>
      </c>
      <c r="P193" s="22">
        <v>4.5352499999999996</v>
      </c>
      <c r="Q193" s="22"/>
      <c r="R193" s="22">
        <v>47.858269999999997</v>
      </c>
      <c r="S193" s="22">
        <v>93.323870000000014</v>
      </c>
      <c r="T193" s="22">
        <v>5.7132999999999994</v>
      </c>
      <c r="U193" s="22"/>
      <c r="V193" s="22">
        <v>87.61057000000001</v>
      </c>
      <c r="AB193" s="21"/>
      <c r="AC193" s="21"/>
      <c r="AD193" s="21"/>
      <c r="AE193" s="21"/>
    </row>
    <row r="194" spans="1:31" x14ac:dyDescent="0.2">
      <c r="A194" s="24" t="s">
        <v>508</v>
      </c>
      <c r="B194" s="25" t="s">
        <v>509</v>
      </c>
      <c r="C194" s="22">
        <v>30.515659999999997</v>
      </c>
      <c r="D194" s="22">
        <v>30.515659999999997</v>
      </c>
      <c r="E194" s="22"/>
      <c r="F194" s="22"/>
      <c r="G194" s="22"/>
      <c r="H194" s="22"/>
      <c r="I194" s="22"/>
      <c r="J194" s="22"/>
      <c r="K194" s="22">
        <v>18.311019999999999</v>
      </c>
      <c r="L194" s="22">
        <v>18.311019999999999</v>
      </c>
      <c r="M194" s="22"/>
      <c r="N194" s="22"/>
      <c r="O194" s="22">
        <v>0.36424000000000001</v>
      </c>
      <c r="P194" s="22">
        <v>0.36424000000000001</v>
      </c>
      <c r="Q194" s="22"/>
      <c r="R194" s="22"/>
      <c r="S194" s="22">
        <v>11.840400000000001</v>
      </c>
      <c r="T194" s="22">
        <v>11.840400000000001</v>
      </c>
      <c r="U194" s="22"/>
      <c r="V194" s="22"/>
      <c r="AB194" s="21"/>
      <c r="AC194" s="21"/>
      <c r="AD194" s="21"/>
      <c r="AE194" s="21"/>
    </row>
    <row r="195" spans="1:31" x14ac:dyDescent="0.2">
      <c r="A195" s="24" t="s">
        <v>510</v>
      </c>
      <c r="B195" s="25" t="s">
        <v>511</v>
      </c>
      <c r="C195" s="22">
        <v>320.5697100000001</v>
      </c>
      <c r="D195" s="22">
        <v>314.79196000000007</v>
      </c>
      <c r="E195" s="22"/>
      <c r="F195" s="22">
        <v>5.7777500000000002</v>
      </c>
      <c r="G195" s="22">
        <v>25.379760000000001</v>
      </c>
      <c r="H195" s="22">
        <v>25.379760000000001</v>
      </c>
      <c r="I195" s="22"/>
      <c r="J195" s="22"/>
      <c r="K195" s="22">
        <v>198.00553000000005</v>
      </c>
      <c r="L195" s="22">
        <v>192.53560000000004</v>
      </c>
      <c r="M195" s="22"/>
      <c r="N195" s="22">
        <v>5.4699300000000006</v>
      </c>
      <c r="O195" s="22">
        <v>35.424340000000015</v>
      </c>
      <c r="P195" s="22">
        <v>35.292930000000013</v>
      </c>
      <c r="Q195" s="22"/>
      <c r="R195" s="22">
        <v>0.13141</v>
      </c>
      <c r="S195" s="22">
        <v>61.760080000000002</v>
      </c>
      <c r="T195" s="22">
        <v>61.583670000000005</v>
      </c>
      <c r="U195" s="22"/>
      <c r="V195" s="22">
        <v>0.17640999999999998</v>
      </c>
      <c r="AB195" s="21"/>
      <c r="AC195" s="21"/>
      <c r="AD195" s="21"/>
      <c r="AE195" s="21"/>
    </row>
    <row r="196" spans="1:31" x14ac:dyDescent="0.2">
      <c r="A196" s="24" t="s">
        <v>512</v>
      </c>
      <c r="B196" s="25" t="s">
        <v>513</v>
      </c>
      <c r="C196" s="22">
        <v>99.713099999999997</v>
      </c>
      <c r="D196" s="22">
        <v>71.598769999999988</v>
      </c>
      <c r="E196" s="22">
        <v>28.114330000000002</v>
      </c>
      <c r="F196" s="22"/>
      <c r="G196" s="22">
        <v>0.12109</v>
      </c>
      <c r="H196" s="22">
        <v>0.12109</v>
      </c>
      <c r="I196" s="22"/>
      <c r="J196" s="22"/>
      <c r="K196" s="22">
        <v>55.74212</v>
      </c>
      <c r="L196" s="22">
        <v>27.627789999999997</v>
      </c>
      <c r="M196" s="22">
        <v>28.114330000000002</v>
      </c>
      <c r="N196" s="22"/>
      <c r="O196" s="22">
        <v>17.982959999999999</v>
      </c>
      <c r="P196" s="22">
        <v>17.982959999999999</v>
      </c>
      <c r="Q196" s="22"/>
      <c r="R196" s="22"/>
      <c r="S196" s="22">
        <v>25.866929999999996</v>
      </c>
      <c r="T196" s="22">
        <v>25.866929999999996</v>
      </c>
      <c r="U196" s="22"/>
      <c r="V196" s="22"/>
      <c r="AB196" s="21"/>
      <c r="AC196" s="21"/>
      <c r="AD196" s="21"/>
      <c r="AE196" s="21"/>
    </row>
    <row r="197" spans="1:31" x14ac:dyDescent="0.2">
      <c r="A197" s="24" t="s">
        <v>514</v>
      </c>
      <c r="B197" s="25" t="s">
        <v>515</v>
      </c>
      <c r="C197" s="22">
        <v>104.98880000000001</v>
      </c>
      <c r="D197" s="22">
        <v>92.927910000000011</v>
      </c>
      <c r="E197" s="22">
        <v>12.060890000000001</v>
      </c>
      <c r="F197" s="22"/>
      <c r="G197" s="22">
        <v>0.11138000000000001</v>
      </c>
      <c r="H197" s="22">
        <v>0.11138000000000001</v>
      </c>
      <c r="I197" s="22"/>
      <c r="J197" s="22"/>
      <c r="K197" s="22">
        <v>21.38618</v>
      </c>
      <c r="L197" s="22">
        <v>12.831289999999999</v>
      </c>
      <c r="M197" s="22">
        <v>8.5548900000000003</v>
      </c>
      <c r="N197" s="22"/>
      <c r="O197" s="22">
        <v>36.506779999999999</v>
      </c>
      <c r="P197" s="22">
        <v>35.290520000000001</v>
      </c>
      <c r="Q197" s="22">
        <v>1.2162600000000001</v>
      </c>
      <c r="R197" s="22"/>
      <c r="S197" s="22">
        <v>46.926650000000009</v>
      </c>
      <c r="T197" s="22">
        <v>44.636910000000007</v>
      </c>
      <c r="U197" s="22">
        <v>2.2897400000000001</v>
      </c>
      <c r="V197" s="22"/>
      <c r="AB197" s="21"/>
      <c r="AC197" s="21"/>
      <c r="AD197" s="21"/>
      <c r="AE197" s="21"/>
    </row>
    <row r="198" spans="1:31" ht="25.5" x14ac:dyDescent="0.2">
      <c r="A198" s="24" t="s">
        <v>516</v>
      </c>
      <c r="B198" s="26" t="s">
        <v>517</v>
      </c>
      <c r="C198" s="22">
        <v>381.69024000000007</v>
      </c>
      <c r="D198" s="22">
        <v>172.47118</v>
      </c>
      <c r="E198" s="22">
        <v>209.21906000000001</v>
      </c>
      <c r="F198" s="22"/>
      <c r="G198" s="22">
        <v>79.211529999999996</v>
      </c>
      <c r="H198" s="22">
        <v>11.54092</v>
      </c>
      <c r="I198" s="22">
        <v>67.670609999999996</v>
      </c>
      <c r="J198" s="22"/>
      <c r="K198" s="22">
        <v>22.170020000000001</v>
      </c>
      <c r="L198" s="22">
        <v>14.989110000000002</v>
      </c>
      <c r="M198" s="22">
        <v>7.1809099999999999</v>
      </c>
      <c r="N198" s="22"/>
      <c r="O198" s="22">
        <v>110.94832</v>
      </c>
      <c r="P198" s="22">
        <v>68.250410000000002</v>
      </c>
      <c r="Q198" s="22">
        <v>42.69791</v>
      </c>
      <c r="R198" s="22"/>
      <c r="S198" s="22">
        <v>169.35626000000002</v>
      </c>
      <c r="T198" s="22">
        <v>77.686630000000008</v>
      </c>
      <c r="U198" s="22">
        <v>91.669629999999998</v>
      </c>
      <c r="V198" s="22"/>
      <c r="AB198" s="21"/>
      <c r="AC198" s="21"/>
      <c r="AD198" s="21"/>
      <c r="AE198" s="21"/>
    </row>
    <row r="199" spans="1:31" x14ac:dyDescent="0.2">
      <c r="A199" s="24" t="s">
        <v>518</v>
      </c>
      <c r="B199" s="25" t="s">
        <v>519</v>
      </c>
      <c r="C199" s="22">
        <v>0.79388000000000003</v>
      </c>
      <c r="D199" s="22">
        <v>0.79388000000000003</v>
      </c>
      <c r="E199" s="22"/>
      <c r="F199" s="22"/>
      <c r="G199" s="22"/>
      <c r="H199" s="22"/>
      <c r="I199" s="22"/>
      <c r="J199" s="22"/>
      <c r="K199" s="22">
        <v>0.69574000000000003</v>
      </c>
      <c r="L199" s="22">
        <v>0.69574000000000003</v>
      </c>
      <c r="M199" s="22"/>
      <c r="N199" s="22"/>
      <c r="O199" s="22">
        <v>9.6750000000000003E-2</v>
      </c>
      <c r="P199" s="22">
        <v>9.6750000000000003E-2</v>
      </c>
      <c r="Q199" s="22"/>
      <c r="R199" s="22"/>
      <c r="S199" s="22">
        <v>1.39E-3</v>
      </c>
      <c r="T199" s="22">
        <v>1.39E-3</v>
      </c>
      <c r="U199" s="22"/>
      <c r="V199" s="22"/>
      <c r="AB199" s="21"/>
      <c r="AC199" s="21"/>
      <c r="AD199" s="21"/>
      <c r="AE199" s="21"/>
    </row>
    <row r="200" spans="1:31" x14ac:dyDescent="0.2">
      <c r="A200" s="24" t="s">
        <v>520</v>
      </c>
      <c r="B200" s="25" t="s">
        <v>521</v>
      </c>
      <c r="C200" s="22">
        <v>7.349E-2</v>
      </c>
      <c r="D200" s="22">
        <v>7.349E-2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>
        <v>7.349E-2</v>
      </c>
      <c r="P200" s="22">
        <v>7.349E-2</v>
      </c>
      <c r="Q200" s="22"/>
      <c r="R200" s="22"/>
      <c r="S200" s="22"/>
      <c r="T200" s="22"/>
      <c r="U200" s="22"/>
      <c r="V200" s="22"/>
      <c r="AB200" s="21"/>
      <c r="AC200" s="21"/>
      <c r="AD200" s="21"/>
      <c r="AE200" s="21"/>
    </row>
    <row r="201" spans="1:31" x14ac:dyDescent="0.2">
      <c r="A201" s="24" t="s">
        <v>522</v>
      </c>
      <c r="B201" s="25" t="s">
        <v>523</v>
      </c>
      <c r="C201" s="22">
        <v>28.290500000000002</v>
      </c>
      <c r="D201" s="22">
        <v>0.37863999999999998</v>
      </c>
      <c r="E201" s="22"/>
      <c r="F201" s="22">
        <v>27.911859999999997</v>
      </c>
      <c r="G201" s="22">
        <v>0.17627999999999999</v>
      </c>
      <c r="H201" s="22">
        <v>0.17627999999999999</v>
      </c>
      <c r="I201" s="22"/>
      <c r="J201" s="22"/>
      <c r="K201" s="22">
        <v>12.19872</v>
      </c>
      <c r="L201" s="22"/>
      <c r="M201" s="22"/>
      <c r="N201" s="22">
        <v>12.19872</v>
      </c>
      <c r="O201" s="22">
        <v>4.9371199999999993</v>
      </c>
      <c r="P201" s="22">
        <v>1.617E-2</v>
      </c>
      <c r="Q201" s="22"/>
      <c r="R201" s="22">
        <v>4.9209499999999995</v>
      </c>
      <c r="S201" s="22">
        <v>10.97838</v>
      </c>
      <c r="T201" s="22">
        <v>0.18618999999999999</v>
      </c>
      <c r="U201" s="22"/>
      <c r="V201" s="22">
        <v>10.79219</v>
      </c>
      <c r="AB201" s="21"/>
      <c r="AC201" s="21"/>
      <c r="AD201" s="21"/>
      <c r="AE201" s="21"/>
    </row>
    <row r="202" spans="1:31" x14ac:dyDescent="0.2">
      <c r="A202" s="24" t="s">
        <v>524</v>
      </c>
      <c r="B202" s="25" t="s">
        <v>525</v>
      </c>
      <c r="C202" s="22">
        <v>5.5229999999999994E-2</v>
      </c>
      <c r="D202" s="22">
        <v>5.5229999999999994E-2</v>
      </c>
      <c r="E202" s="22"/>
      <c r="F202" s="22"/>
      <c r="G202" s="22">
        <v>5.5229999999999994E-2</v>
      </c>
      <c r="H202" s="22">
        <v>5.5229999999999994E-2</v>
      </c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AB202" s="21"/>
      <c r="AC202" s="21"/>
      <c r="AD202" s="21"/>
      <c r="AE202" s="21"/>
    </row>
    <row r="203" spans="1:31" x14ac:dyDescent="0.2">
      <c r="A203" s="24" t="s">
        <v>526</v>
      </c>
      <c r="B203" s="25" t="s">
        <v>527</v>
      </c>
      <c r="C203" s="22">
        <v>387.91290000000004</v>
      </c>
      <c r="D203" s="22">
        <v>1.9920499999999999</v>
      </c>
      <c r="E203" s="22">
        <v>385.92085000000003</v>
      </c>
      <c r="F203" s="22"/>
      <c r="G203" s="22">
        <v>0.12068000000000001</v>
      </c>
      <c r="H203" s="22">
        <v>0.12068000000000001</v>
      </c>
      <c r="I203" s="22"/>
      <c r="J203" s="22"/>
      <c r="K203" s="22">
        <v>2.5800000000000003E-3</v>
      </c>
      <c r="L203" s="22">
        <v>2.5800000000000003E-3</v>
      </c>
      <c r="M203" s="22"/>
      <c r="N203" s="22"/>
      <c r="O203" s="22">
        <v>182.26369000000003</v>
      </c>
      <c r="P203" s="22">
        <v>0.92615000000000003</v>
      </c>
      <c r="Q203" s="22">
        <v>181.33754000000002</v>
      </c>
      <c r="R203" s="22"/>
      <c r="S203" s="22">
        <v>205.52595000000002</v>
      </c>
      <c r="T203" s="22">
        <v>0.94264000000000003</v>
      </c>
      <c r="U203" s="22">
        <v>204.58331000000001</v>
      </c>
      <c r="V203" s="22"/>
      <c r="AB203" s="21"/>
      <c r="AC203" s="21"/>
      <c r="AD203" s="21"/>
      <c r="AE203" s="21"/>
    </row>
    <row r="204" spans="1:31" x14ac:dyDescent="0.2">
      <c r="A204" s="24" t="s">
        <v>528</v>
      </c>
      <c r="B204" s="25" t="s">
        <v>529</v>
      </c>
      <c r="C204" s="22">
        <v>100.86238999999998</v>
      </c>
      <c r="D204" s="22">
        <v>62.271589999999996</v>
      </c>
      <c r="E204" s="22"/>
      <c r="F204" s="22">
        <v>38.590800000000002</v>
      </c>
      <c r="G204" s="22">
        <v>14.602929999999999</v>
      </c>
      <c r="H204" s="22">
        <v>0.1206</v>
      </c>
      <c r="I204" s="22"/>
      <c r="J204" s="22">
        <v>14.482329999999999</v>
      </c>
      <c r="K204" s="22">
        <v>61.929289999999995</v>
      </c>
      <c r="L204" s="22">
        <v>37.820819999999998</v>
      </c>
      <c r="M204" s="22"/>
      <c r="N204" s="22">
        <v>24.108470000000001</v>
      </c>
      <c r="O204" s="22">
        <v>5.5403200000000004</v>
      </c>
      <c r="P204" s="22">
        <v>5.5403200000000004</v>
      </c>
      <c r="Q204" s="22"/>
      <c r="R204" s="22"/>
      <c r="S204" s="22">
        <v>16.944139999999997</v>
      </c>
      <c r="T204" s="22">
        <v>16.944139999999997</v>
      </c>
      <c r="U204" s="22"/>
      <c r="V204" s="22"/>
      <c r="AB204" s="21"/>
      <c r="AC204" s="21"/>
      <c r="AD204" s="21"/>
      <c r="AE204" s="21"/>
    </row>
    <row r="205" spans="1:31" x14ac:dyDescent="0.2">
      <c r="A205" s="24" t="s">
        <v>530</v>
      </c>
      <c r="B205" s="25" t="s">
        <v>531</v>
      </c>
      <c r="C205" s="22">
        <v>28.386519999999997</v>
      </c>
      <c r="D205" s="22">
        <v>28.386519999999997</v>
      </c>
      <c r="E205" s="22"/>
      <c r="F205" s="22"/>
      <c r="G205" s="22">
        <v>6.5503400000000003</v>
      </c>
      <c r="H205" s="22">
        <v>6.5503400000000003</v>
      </c>
      <c r="I205" s="22"/>
      <c r="J205" s="22"/>
      <c r="K205" s="22"/>
      <c r="L205" s="22"/>
      <c r="M205" s="22"/>
      <c r="N205" s="22"/>
      <c r="O205" s="22">
        <v>21.836179999999999</v>
      </c>
      <c r="P205" s="22">
        <v>21.836179999999999</v>
      </c>
      <c r="Q205" s="22"/>
      <c r="R205" s="22"/>
      <c r="S205" s="22"/>
      <c r="T205" s="22"/>
      <c r="U205" s="22"/>
      <c r="V205" s="22"/>
      <c r="AB205" s="21"/>
      <c r="AC205" s="21"/>
      <c r="AD205" s="21"/>
      <c r="AE205" s="21"/>
    </row>
    <row r="206" spans="1:31" x14ac:dyDescent="0.2">
      <c r="A206" s="24" t="s">
        <v>532</v>
      </c>
      <c r="B206" s="25" t="s">
        <v>533</v>
      </c>
      <c r="C206" s="22">
        <v>1.97675</v>
      </c>
      <c r="D206" s="22">
        <v>1.97675</v>
      </c>
      <c r="E206" s="22"/>
      <c r="F206" s="22"/>
      <c r="G206" s="22">
        <v>5.57E-2</v>
      </c>
      <c r="H206" s="22">
        <v>5.57E-2</v>
      </c>
      <c r="I206" s="22"/>
      <c r="J206" s="22"/>
      <c r="K206" s="22"/>
      <c r="L206" s="22"/>
      <c r="M206" s="22"/>
      <c r="N206" s="22"/>
      <c r="O206" s="22">
        <v>1.90323</v>
      </c>
      <c r="P206" s="22">
        <v>1.90323</v>
      </c>
      <c r="Q206" s="22"/>
      <c r="R206" s="22"/>
      <c r="S206" s="22">
        <v>1.7819999999999999E-2</v>
      </c>
      <c r="T206" s="22">
        <v>1.7819999999999999E-2</v>
      </c>
      <c r="U206" s="22"/>
      <c r="V206" s="22"/>
      <c r="AB206" s="21"/>
      <c r="AC206" s="21"/>
      <c r="AD206" s="21"/>
      <c r="AE206" s="21"/>
    </row>
    <row r="207" spans="1:31" x14ac:dyDescent="0.2">
      <c r="A207" s="24" t="s">
        <v>534</v>
      </c>
      <c r="B207" s="25" t="s">
        <v>535</v>
      </c>
      <c r="C207" s="22">
        <v>2.9322900000000001</v>
      </c>
      <c r="D207" s="22">
        <v>2.9322900000000001</v>
      </c>
      <c r="E207" s="22"/>
      <c r="F207" s="22"/>
      <c r="G207" s="22"/>
      <c r="H207" s="22"/>
      <c r="I207" s="22"/>
      <c r="J207" s="22"/>
      <c r="K207" s="22">
        <v>1.2521499999999999</v>
      </c>
      <c r="L207" s="22">
        <v>1.2521499999999999</v>
      </c>
      <c r="M207" s="22"/>
      <c r="N207" s="22"/>
      <c r="O207" s="22">
        <v>0.41210999999999998</v>
      </c>
      <c r="P207" s="22">
        <v>0.41210999999999998</v>
      </c>
      <c r="Q207" s="22"/>
      <c r="R207" s="22"/>
      <c r="S207" s="22">
        <v>1.26803</v>
      </c>
      <c r="T207" s="22">
        <v>1.26803</v>
      </c>
      <c r="U207" s="22"/>
      <c r="V207" s="22"/>
      <c r="AB207" s="21"/>
      <c r="AC207" s="21"/>
      <c r="AD207" s="21"/>
      <c r="AE207" s="21"/>
    </row>
    <row r="208" spans="1:31" x14ac:dyDescent="0.2">
      <c r="A208" s="24" t="s">
        <v>536</v>
      </c>
      <c r="B208" s="25" t="s">
        <v>537</v>
      </c>
      <c r="C208" s="22">
        <v>233.22972000000001</v>
      </c>
      <c r="D208" s="22">
        <v>145.88649000000001</v>
      </c>
      <c r="E208" s="22">
        <v>87.343229999999991</v>
      </c>
      <c r="F208" s="22"/>
      <c r="G208" s="22">
        <v>1.6306799999999999</v>
      </c>
      <c r="H208" s="22">
        <v>1.6306799999999999</v>
      </c>
      <c r="I208" s="22"/>
      <c r="J208" s="22"/>
      <c r="K208" s="22">
        <v>178.33094</v>
      </c>
      <c r="L208" s="22">
        <v>95.644250000000014</v>
      </c>
      <c r="M208" s="22">
        <v>82.686689999999999</v>
      </c>
      <c r="N208" s="22"/>
      <c r="O208" s="22">
        <v>21.19519</v>
      </c>
      <c r="P208" s="22">
        <v>20.58888</v>
      </c>
      <c r="Q208" s="22">
        <v>0.6063099999999999</v>
      </c>
      <c r="R208" s="22"/>
      <c r="S208" s="22">
        <v>25.363009999999999</v>
      </c>
      <c r="T208" s="22">
        <v>21.927160000000001</v>
      </c>
      <c r="U208" s="22">
        <v>3.4358499999999998</v>
      </c>
      <c r="V208" s="22"/>
      <c r="AB208" s="21"/>
      <c r="AC208" s="21"/>
      <c r="AD208" s="21"/>
      <c r="AE208" s="21"/>
    </row>
    <row r="209" spans="1:31" x14ac:dyDescent="0.2">
      <c r="A209" s="24" t="s">
        <v>538</v>
      </c>
      <c r="B209" s="25" t="s">
        <v>539</v>
      </c>
      <c r="C209" s="22">
        <v>6.4952299999999994</v>
      </c>
      <c r="D209" s="22">
        <v>6.4952299999999994</v>
      </c>
      <c r="E209" s="22"/>
      <c r="F209" s="22"/>
      <c r="G209" s="22">
        <v>5.4770000000000006E-2</v>
      </c>
      <c r="H209" s="22">
        <v>5.4770000000000006E-2</v>
      </c>
      <c r="I209" s="22"/>
      <c r="J209" s="22"/>
      <c r="K209" s="22">
        <v>0.17999000000000001</v>
      </c>
      <c r="L209" s="22">
        <v>0.17999000000000001</v>
      </c>
      <c r="M209" s="22"/>
      <c r="N209" s="22"/>
      <c r="O209" s="22">
        <v>2.1050599999999999</v>
      </c>
      <c r="P209" s="22">
        <v>2.1050599999999999</v>
      </c>
      <c r="Q209" s="22"/>
      <c r="R209" s="22"/>
      <c r="S209" s="22">
        <v>4.1554099999999998</v>
      </c>
      <c r="T209" s="22">
        <v>4.1554099999999998</v>
      </c>
      <c r="U209" s="22"/>
      <c r="V209" s="22"/>
      <c r="AB209" s="21"/>
      <c r="AC209" s="21"/>
      <c r="AD209" s="21"/>
      <c r="AE209" s="21"/>
    </row>
    <row r="210" spans="1:31" x14ac:dyDescent="0.2">
      <c r="A210" s="24" t="s">
        <v>540</v>
      </c>
      <c r="B210" s="25" t="s">
        <v>541</v>
      </c>
      <c r="C210" s="22">
        <v>89.812060000000002</v>
      </c>
      <c r="D210" s="22">
        <v>89.812060000000002</v>
      </c>
      <c r="E210" s="22"/>
      <c r="F210" s="22"/>
      <c r="G210" s="22"/>
      <c r="H210" s="22"/>
      <c r="I210" s="22"/>
      <c r="J210" s="22"/>
      <c r="K210" s="22">
        <v>65.423249999999996</v>
      </c>
      <c r="L210" s="22">
        <v>65.423249999999996</v>
      </c>
      <c r="M210" s="22"/>
      <c r="N210" s="22"/>
      <c r="O210" s="22">
        <v>8.158240000000001</v>
      </c>
      <c r="P210" s="22">
        <v>8.158240000000001</v>
      </c>
      <c r="Q210" s="22"/>
      <c r="R210" s="22"/>
      <c r="S210" s="22">
        <v>16.23057</v>
      </c>
      <c r="T210" s="22">
        <v>16.23057</v>
      </c>
      <c r="U210" s="22"/>
      <c r="V210" s="22"/>
      <c r="AB210" s="21"/>
      <c r="AC210" s="21"/>
      <c r="AD210" s="21"/>
      <c r="AE210" s="21"/>
    </row>
    <row r="211" spans="1:31" x14ac:dyDescent="0.2">
      <c r="A211" s="24" t="s">
        <v>542</v>
      </c>
      <c r="B211" s="25" t="s">
        <v>543</v>
      </c>
      <c r="C211" s="22">
        <v>47.339049999999993</v>
      </c>
      <c r="D211" s="22">
        <v>47.339049999999993</v>
      </c>
      <c r="E211" s="22"/>
      <c r="F211" s="22"/>
      <c r="G211" s="22">
        <v>8.6557099999999974</v>
      </c>
      <c r="H211" s="22">
        <v>8.6557099999999974</v>
      </c>
      <c r="I211" s="22"/>
      <c r="J211" s="22"/>
      <c r="K211" s="22">
        <v>18.87322</v>
      </c>
      <c r="L211" s="22">
        <v>18.87322</v>
      </c>
      <c r="M211" s="22"/>
      <c r="N211" s="22"/>
      <c r="O211" s="22">
        <v>14.683789999999997</v>
      </c>
      <c r="P211" s="22">
        <v>14.683789999999997</v>
      </c>
      <c r="Q211" s="22"/>
      <c r="R211" s="22"/>
      <c r="S211" s="22">
        <v>3.9032100000000001</v>
      </c>
      <c r="T211" s="22">
        <v>3.9032100000000001</v>
      </c>
      <c r="U211" s="22"/>
      <c r="V211" s="22"/>
      <c r="AB211" s="21"/>
      <c r="AC211" s="21"/>
      <c r="AD211" s="21"/>
      <c r="AE211" s="21"/>
    </row>
    <row r="212" spans="1:31" ht="25.5" x14ac:dyDescent="0.2">
      <c r="A212" s="24" t="s">
        <v>544</v>
      </c>
      <c r="B212" s="26" t="s">
        <v>545</v>
      </c>
      <c r="C212" s="22">
        <v>28.6463</v>
      </c>
      <c r="D212" s="22">
        <v>28.6463</v>
      </c>
      <c r="E212" s="22"/>
      <c r="F212" s="22"/>
      <c r="G212" s="22">
        <v>0.53508</v>
      </c>
      <c r="H212" s="22">
        <v>0.53508</v>
      </c>
      <c r="I212" s="22"/>
      <c r="J212" s="22"/>
      <c r="K212" s="22">
        <v>19.848410000000001</v>
      </c>
      <c r="L212" s="22">
        <v>19.848410000000001</v>
      </c>
      <c r="M212" s="22"/>
      <c r="N212" s="22"/>
      <c r="O212" s="22">
        <v>7.2267599999999996</v>
      </c>
      <c r="P212" s="22">
        <v>7.2267599999999996</v>
      </c>
      <c r="Q212" s="22"/>
      <c r="R212" s="22"/>
      <c r="S212" s="22">
        <v>1.0360500000000001</v>
      </c>
      <c r="T212" s="22">
        <v>1.0360500000000001</v>
      </c>
      <c r="U212" s="22"/>
      <c r="V212" s="22"/>
      <c r="AB212" s="21"/>
      <c r="AC212" s="21"/>
      <c r="AD212" s="21"/>
      <c r="AE212" s="21"/>
    </row>
    <row r="213" spans="1:31" x14ac:dyDescent="0.2">
      <c r="A213" s="24" t="s">
        <v>546</v>
      </c>
      <c r="B213" s="25" t="s">
        <v>547</v>
      </c>
      <c r="C213" s="22">
        <v>97.443510000000003</v>
      </c>
      <c r="D213" s="22">
        <v>83.65607</v>
      </c>
      <c r="E213" s="22"/>
      <c r="F213" s="22">
        <v>13.78744</v>
      </c>
      <c r="G213" s="22">
        <v>6.8246499999999992</v>
      </c>
      <c r="H213" s="22">
        <v>6.8246499999999992</v>
      </c>
      <c r="I213" s="22"/>
      <c r="J213" s="22"/>
      <c r="K213" s="22">
        <v>34.442469999999993</v>
      </c>
      <c r="L213" s="22">
        <v>33.268359999999994</v>
      </c>
      <c r="M213" s="22"/>
      <c r="N213" s="22">
        <v>1.17411</v>
      </c>
      <c r="O213" s="22">
        <v>38.59199000000001</v>
      </c>
      <c r="P213" s="22">
        <v>30.014100000000006</v>
      </c>
      <c r="Q213" s="22"/>
      <c r="R213" s="22">
        <v>8.57789</v>
      </c>
      <c r="S213" s="22">
        <v>17.538910000000001</v>
      </c>
      <c r="T213" s="22">
        <v>13.503489999999999</v>
      </c>
      <c r="U213" s="22"/>
      <c r="V213" s="22">
        <v>4.0354200000000002</v>
      </c>
      <c r="AB213" s="21"/>
      <c r="AC213" s="21"/>
      <c r="AD213" s="21"/>
      <c r="AE213" s="21"/>
    </row>
    <row r="214" spans="1:31" x14ac:dyDescent="0.2">
      <c r="A214" s="24" t="s">
        <v>548</v>
      </c>
      <c r="B214" s="25" t="s">
        <v>549</v>
      </c>
      <c r="C214" s="22">
        <v>19.331429999999997</v>
      </c>
      <c r="D214" s="22">
        <v>19.331429999999997</v>
      </c>
      <c r="E214" s="22"/>
      <c r="F214" s="22"/>
      <c r="G214" s="22">
        <v>3.5709200000000001</v>
      </c>
      <c r="H214" s="22">
        <v>3.5709200000000001</v>
      </c>
      <c r="I214" s="22"/>
      <c r="J214" s="22"/>
      <c r="K214" s="22">
        <v>8.0329899999999999</v>
      </c>
      <c r="L214" s="22">
        <v>8.0329899999999999</v>
      </c>
      <c r="M214" s="22"/>
      <c r="N214" s="22"/>
      <c r="O214" s="22">
        <v>2.1937299999999995</v>
      </c>
      <c r="P214" s="22">
        <v>2.1937299999999995</v>
      </c>
      <c r="Q214" s="22"/>
      <c r="R214" s="22"/>
      <c r="S214" s="22">
        <v>3.6708699999999999</v>
      </c>
      <c r="T214" s="22">
        <v>3.6708699999999999</v>
      </c>
      <c r="U214" s="22"/>
      <c r="V214" s="22"/>
      <c r="AB214" s="21"/>
      <c r="AC214" s="21"/>
      <c r="AD214" s="21"/>
      <c r="AE214" s="21"/>
    </row>
    <row r="215" spans="1:31" x14ac:dyDescent="0.2">
      <c r="A215" s="24" t="s">
        <v>550</v>
      </c>
      <c r="B215" s="25" t="s">
        <v>551</v>
      </c>
      <c r="C215" s="22">
        <v>326.12963999999999</v>
      </c>
      <c r="D215" s="22">
        <v>311.71174999999999</v>
      </c>
      <c r="E215" s="22">
        <v>14.41789</v>
      </c>
      <c r="F215" s="22"/>
      <c r="G215" s="22"/>
      <c r="H215" s="22"/>
      <c r="I215" s="22"/>
      <c r="J215" s="22"/>
      <c r="K215" s="22">
        <v>231.37755999999999</v>
      </c>
      <c r="L215" s="22">
        <v>231.37755999999999</v>
      </c>
      <c r="M215" s="22"/>
      <c r="N215" s="22"/>
      <c r="O215" s="22">
        <v>66.589839999999995</v>
      </c>
      <c r="P215" s="22">
        <v>52.171949999999995</v>
      </c>
      <c r="Q215" s="22">
        <v>14.41789</v>
      </c>
      <c r="R215" s="22"/>
      <c r="S215" s="22">
        <v>28.162240000000001</v>
      </c>
      <c r="T215" s="22">
        <v>28.162240000000001</v>
      </c>
      <c r="U215" s="22"/>
      <c r="V215" s="22"/>
      <c r="AB215" s="21"/>
      <c r="AC215" s="21"/>
      <c r="AD215" s="21"/>
      <c r="AE215" s="21"/>
    </row>
    <row r="216" spans="1:31" x14ac:dyDescent="0.2">
      <c r="A216" s="24" t="s">
        <v>552</v>
      </c>
      <c r="B216" s="25" t="s">
        <v>553</v>
      </c>
      <c r="C216" s="22">
        <v>11.406649999999999</v>
      </c>
      <c r="D216" s="22">
        <v>10.006539999999999</v>
      </c>
      <c r="E216" s="22">
        <v>1.40011</v>
      </c>
      <c r="F216" s="22"/>
      <c r="G216" s="22">
        <v>0.17100000000000001</v>
      </c>
      <c r="H216" s="22">
        <v>0.17100000000000001</v>
      </c>
      <c r="I216" s="22"/>
      <c r="J216" s="22"/>
      <c r="K216" s="22">
        <v>8.4688300000000005</v>
      </c>
      <c r="L216" s="22">
        <v>7.0687199999999999</v>
      </c>
      <c r="M216" s="22">
        <v>1.40011</v>
      </c>
      <c r="N216" s="22"/>
      <c r="O216" s="22">
        <v>1.8989499999999999</v>
      </c>
      <c r="P216" s="22">
        <v>1.8989499999999999</v>
      </c>
      <c r="Q216" s="22"/>
      <c r="R216" s="22"/>
      <c r="S216" s="22">
        <v>0.86786999999999992</v>
      </c>
      <c r="T216" s="22">
        <v>0.86786999999999992</v>
      </c>
      <c r="U216" s="22"/>
      <c r="V216" s="22"/>
      <c r="AB216" s="21"/>
      <c r="AC216" s="21"/>
      <c r="AD216" s="21"/>
      <c r="AE216" s="21"/>
    </row>
    <row r="217" spans="1:31" x14ac:dyDescent="0.2">
      <c r="A217" s="24" t="s">
        <v>554</v>
      </c>
      <c r="B217" s="25" t="s">
        <v>555</v>
      </c>
      <c r="C217" s="22">
        <v>91.283550000000005</v>
      </c>
      <c r="D217" s="22">
        <v>91.283550000000005</v>
      </c>
      <c r="E217" s="22"/>
      <c r="F217" s="22"/>
      <c r="G217" s="22">
        <v>0.25523000000000001</v>
      </c>
      <c r="H217" s="22">
        <v>0.25523000000000001</v>
      </c>
      <c r="I217" s="22"/>
      <c r="J217" s="22"/>
      <c r="K217" s="22">
        <v>3.6461400000000004</v>
      </c>
      <c r="L217" s="22">
        <v>3.6461400000000004</v>
      </c>
      <c r="M217" s="22"/>
      <c r="N217" s="22"/>
      <c r="O217" s="22">
        <v>55.665990000000001</v>
      </c>
      <c r="P217" s="22">
        <v>55.665990000000001</v>
      </c>
      <c r="Q217" s="22"/>
      <c r="R217" s="22"/>
      <c r="S217" s="22">
        <v>31.716170000000002</v>
      </c>
      <c r="T217" s="22">
        <v>31.716170000000002</v>
      </c>
      <c r="U217" s="22"/>
      <c r="V217" s="22"/>
      <c r="AB217" s="21"/>
      <c r="AC217" s="21"/>
      <c r="AD217" s="21"/>
      <c r="AE217" s="21"/>
    </row>
    <row r="218" spans="1:31" x14ac:dyDescent="0.2">
      <c r="A218" s="24" t="s">
        <v>556</v>
      </c>
      <c r="B218" s="25" t="s">
        <v>557</v>
      </c>
      <c r="C218" s="22">
        <v>3.7592699999999999</v>
      </c>
      <c r="D218" s="22">
        <v>3.7592699999999999</v>
      </c>
      <c r="E218" s="22"/>
      <c r="F218" s="22"/>
      <c r="G218" s="22"/>
      <c r="H218" s="22"/>
      <c r="I218" s="22"/>
      <c r="J218" s="22"/>
      <c r="K218" s="22">
        <v>1.9554100000000001</v>
      </c>
      <c r="L218" s="22">
        <v>1.9554100000000001</v>
      </c>
      <c r="M218" s="22"/>
      <c r="N218" s="22"/>
      <c r="O218" s="22">
        <v>0.56432000000000004</v>
      </c>
      <c r="P218" s="22">
        <v>0.56432000000000004</v>
      </c>
      <c r="Q218" s="22"/>
      <c r="R218" s="22"/>
      <c r="S218" s="22">
        <v>1.0539400000000001</v>
      </c>
      <c r="T218" s="22">
        <v>1.0539400000000001</v>
      </c>
      <c r="U218" s="22"/>
      <c r="V218" s="22"/>
      <c r="AB218" s="21"/>
      <c r="AC218" s="21"/>
      <c r="AD218" s="21"/>
      <c r="AE218" s="21"/>
    </row>
    <row r="219" spans="1:31" x14ac:dyDescent="0.2">
      <c r="A219" s="24" t="s">
        <v>558</v>
      </c>
      <c r="B219" s="25" t="s">
        <v>559</v>
      </c>
      <c r="C219" s="22">
        <v>9.6987699999999997</v>
      </c>
      <c r="D219" s="22">
        <v>9.6987699999999997</v>
      </c>
      <c r="E219" s="22"/>
      <c r="F219" s="22"/>
      <c r="G219" s="22">
        <v>0.11248999999999999</v>
      </c>
      <c r="H219" s="22">
        <v>0.11248999999999999</v>
      </c>
      <c r="I219" s="22"/>
      <c r="J219" s="22"/>
      <c r="K219" s="22">
        <v>8.6300000000000002E-2</v>
      </c>
      <c r="L219" s="22">
        <v>8.6300000000000002E-2</v>
      </c>
      <c r="M219" s="22"/>
      <c r="N219" s="22"/>
      <c r="O219" s="22">
        <v>3.3371300000000002</v>
      </c>
      <c r="P219" s="22">
        <v>3.3371300000000002</v>
      </c>
      <c r="Q219" s="22"/>
      <c r="R219" s="22"/>
      <c r="S219" s="22">
        <v>6.1628500000000006</v>
      </c>
      <c r="T219" s="22">
        <v>6.1628500000000006</v>
      </c>
      <c r="U219" s="22"/>
      <c r="V219" s="22"/>
      <c r="AB219" s="21"/>
      <c r="AC219" s="21"/>
      <c r="AD219" s="21"/>
      <c r="AE219" s="21"/>
    </row>
    <row r="220" spans="1:31" x14ac:dyDescent="0.2">
      <c r="A220" s="24" t="s">
        <v>560</v>
      </c>
      <c r="B220" s="25" t="s">
        <v>561</v>
      </c>
      <c r="C220" s="22">
        <v>320.17535999999996</v>
      </c>
      <c r="D220" s="22">
        <v>120.71471999999999</v>
      </c>
      <c r="E220" s="22">
        <v>30.733690000000003</v>
      </c>
      <c r="F220" s="22">
        <v>168.72694999999999</v>
      </c>
      <c r="G220" s="22">
        <v>49.711709999999997</v>
      </c>
      <c r="H220" s="22">
        <v>0.42990999999999996</v>
      </c>
      <c r="I220" s="22">
        <v>17.55208</v>
      </c>
      <c r="J220" s="22">
        <v>31.72972</v>
      </c>
      <c r="K220" s="22">
        <v>154.32005000000001</v>
      </c>
      <c r="L220" s="22">
        <v>6.627320000000001</v>
      </c>
      <c r="M220" s="22">
        <v>13.181610000000001</v>
      </c>
      <c r="N220" s="22">
        <v>134.51112000000001</v>
      </c>
      <c r="O220" s="22">
        <v>65.33153999999999</v>
      </c>
      <c r="P220" s="22">
        <v>64.107749999999996</v>
      </c>
      <c r="Q220" s="22"/>
      <c r="R220" s="22">
        <v>1.2237899999999999</v>
      </c>
      <c r="S220" s="22">
        <v>49.774049999999995</v>
      </c>
      <c r="T220" s="22">
        <v>48.511729999999993</v>
      </c>
      <c r="U220" s="22"/>
      <c r="V220" s="22">
        <v>1.2623199999999999</v>
      </c>
      <c r="AB220" s="21"/>
      <c r="AC220" s="21"/>
      <c r="AD220" s="21"/>
      <c r="AE220" s="21"/>
    </row>
    <row r="221" spans="1:31" x14ac:dyDescent="0.2">
      <c r="A221" s="24" t="s">
        <v>562</v>
      </c>
      <c r="B221" s="25" t="s">
        <v>563</v>
      </c>
      <c r="C221" s="22">
        <v>530.80133000000001</v>
      </c>
      <c r="D221" s="22">
        <v>421.26602000000003</v>
      </c>
      <c r="E221" s="22">
        <v>109.53530999999998</v>
      </c>
      <c r="F221" s="22"/>
      <c r="G221" s="22">
        <v>10.06381</v>
      </c>
      <c r="H221" s="22">
        <v>0.67654999999999987</v>
      </c>
      <c r="I221" s="22">
        <v>9.3872599999999995</v>
      </c>
      <c r="J221" s="22"/>
      <c r="K221" s="22">
        <v>338.12141000000003</v>
      </c>
      <c r="L221" s="22">
        <v>338.12141000000003</v>
      </c>
      <c r="M221" s="22"/>
      <c r="N221" s="22"/>
      <c r="O221" s="22">
        <v>60.998369999999987</v>
      </c>
      <c r="P221" s="22">
        <v>39.706939999999989</v>
      </c>
      <c r="Q221" s="22">
        <v>21.291429999999998</v>
      </c>
      <c r="R221" s="22"/>
      <c r="S221" s="22">
        <v>120.64728000000001</v>
      </c>
      <c r="T221" s="22">
        <v>41.790660000000017</v>
      </c>
      <c r="U221" s="22">
        <v>78.856619999999992</v>
      </c>
      <c r="V221" s="22"/>
      <c r="AB221" s="21"/>
      <c r="AC221" s="21"/>
      <c r="AD221" s="21"/>
      <c r="AE221" s="21"/>
    </row>
    <row r="222" spans="1:31" x14ac:dyDescent="0.2">
      <c r="A222" s="24" t="s">
        <v>564</v>
      </c>
      <c r="B222" s="25" t="s">
        <v>565</v>
      </c>
      <c r="C222" s="22">
        <v>247.82219999999998</v>
      </c>
      <c r="D222" s="22">
        <v>247.82219999999998</v>
      </c>
      <c r="E222" s="22"/>
      <c r="F222" s="22"/>
      <c r="G222" s="22">
        <v>3.9000000000000003E-3</v>
      </c>
      <c r="H222" s="22">
        <v>3.9000000000000003E-3</v>
      </c>
      <c r="I222" s="22"/>
      <c r="J222" s="22"/>
      <c r="K222" s="22">
        <v>170.78457999999998</v>
      </c>
      <c r="L222" s="22">
        <v>170.78457999999998</v>
      </c>
      <c r="M222" s="22"/>
      <c r="N222" s="22"/>
      <c r="O222" s="22">
        <v>46.680339999999994</v>
      </c>
      <c r="P222" s="22">
        <v>46.680339999999994</v>
      </c>
      <c r="Q222" s="22"/>
      <c r="R222" s="22"/>
      <c r="S222" s="22">
        <v>29.236430000000006</v>
      </c>
      <c r="T222" s="22">
        <v>29.236430000000006</v>
      </c>
      <c r="U222" s="22"/>
      <c r="V222" s="22"/>
      <c r="AB222" s="21"/>
      <c r="AC222" s="21"/>
      <c r="AD222" s="21"/>
      <c r="AE222" s="21"/>
    </row>
    <row r="223" spans="1:31" x14ac:dyDescent="0.2">
      <c r="A223" s="24" t="s">
        <v>566</v>
      </c>
      <c r="B223" s="25" t="s">
        <v>567</v>
      </c>
      <c r="C223" s="22">
        <v>3.0744000000000002</v>
      </c>
      <c r="D223" s="22">
        <v>3.0744000000000002</v>
      </c>
      <c r="E223" s="22"/>
      <c r="F223" s="22"/>
      <c r="G223" s="22"/>
      <c r="H223" s="22"/>
      <c r="I223" s="22"/>
      <c r="J223" s="22"/>
      <c r="K223" s="22">
        <v>1.23787</v>
      </c>
      <c r="L223" s="22">
        <v>1.23787</v>
      </c>
      <c r="M223" s="22"/>
      <c r="N223" s="22"/>
      <c r="O223" s="22">
        <v>0.78757999999999995</v>
      </c>
      <c r="P223" s="22">
        <v>0.78757999999999995</v>
      </c>
      <c r="Q223" s="22"/>
      <c r="R223" s="22"/>
      <c r="S223" s="22">
        <v>0.97677000000000003</v>
      </c>
      <c r="T223" s="22">
        <v>0.97677000000000003</v>
      </c>
      <c r="U223" s="22"/>
      <c r="V223" s="22"/>
      <c r="AB223" s="21"/>
      <c r="AC223" s="21"/>
      <c r="AD223" s="21"/>
      <c r="AE223" s="21"/>
    </row>
    <row r="224" spans="1:31" x14ac:dyDescent="0.2">
      <c r="A224" s="24" t="s">
        <v>568</v>
      </c>
      <c r="B224" s="25" t="s">
        <v>569</v>
      </c>
      <c r="C224" s="22">
        <v>81.80959</v>
      </c>
      <c r="D224" s="22">
        <v>81.80959</v>
      </c>
      <c r="E224" s="22"/>
      <c r="F224" s="22"/>
      <c r="G224" s="22">
        <v>6.09199</v>
      </c>
      <c r="H224" s="22">
        <v>6.09199</v>
      </c>
      <c r="I224" s="22"/>
      <c r="J224" s="22"/>
      <c r="K224" s="22">
        <v>16.090899999999998</v>
      </c>
      <c r="L224" s="22">
        <v>16.090899999999998</v>
      </c>
      <c r="M224" s="22"/>
      <c r="N224" s="22"/>
      <c r="O224" s="22">
        <v>28.606290000000001</v>
      </c>
      <c r="P224" s="22">
        <v>28.606290000000001</v>
      </c>
      <c r="Q224" s="22"/>
      <c r="R224" s="22"/>
      <c r="S224" s="22">
        <v>31.015309999999996</v>
      </c>
      <c r="T224" s="22">
        <v>31.015309999999996</v>
      </c>
      <c r="U224" s="22"/>
      <c r="V224" s="22"/>
      <c r="AB224" s="21"/>
      <c r="AC224" s="21"/>
      <c r="AD224" s="21"/>
      <c r="AE224" s="21"/>
    </row>
    <row r="225" spans="1:31" x14ac:dyDescent="0.2">
      <c r="A225" s="24" t="s">
        <v>570</v>
      </c>
      <c r="B225" s="25" t="s">
        <v>571</v>
      </c>
      <c r="C225" s="22">
        <v>1.76694</v>
      </c>
      <c r="D225" s="22">
        <v>1.76694</v>
      </c>
      <c r="E225" s="22"/>
      <c r="F225" s="22"/>
      <c r="G225" s="22">
        <v>5.738E-2</v>
      </c>
      <c r="H225" s="22">
        <v>5.738E-2</v>
      </c>
      <c r="I225" s="22"/>
      <c r="J225" s="22"/>
      <c r="K225" s="22">
        <v>1.06551</v>
      </c>
      <c r="L225" s="22">
        <v>1.06551</v>
      </c>
      <c r="M225" s="22"/>
      <c r="N225" s="22"/>
      <c r="O225" s="22"/>
      <c r="P225" s="22"/>
      <c r="Q225" s="22"/>
      <c r="R225" s="22"/>
      <c r="S225" s="22">
        <v>0.10704000000000001</v>
      </c>
      <c r="T225" s="22">
        <v>0.10704000000000001</v>
      </c>
      <c r="U225" s="22"/>
      <c r="V225" s="22"/>
      <c r="AB225" s="21"/>
      <c r="AC225" s="21"/>
      <c r="AD225" s="21"/>
      <c r="AE225" s="21"/>
    </row>
    <row r="226" spans="1:31" x14ac:dyDescent="0.2">
      <c r="A226" s="24" t="s">
        <v>572</v>
      </c>
      <c r="B226" s="25" t="s">
        <v>573</v>
      </c>
      <c r="C226" s="22">
        <v>16.531189999999999</v>
      </c>
      <c r="D226" s="22">
        <v>16.531189999999999</v>
      </c>
      <c r="E226" s="22"/>
      <c r="F226" s="22"/>
      <c r="G226" s="22">
        <v>1.25119</v>
      </c>
      <c r="H226" s="22">
        <v>1.25119</v>
      </c>
      <c r="I226" s="22"/>
      <c r="J226" s="22"/>
      <c r="K226" s="22">
        <v>1.02901</v>
      </c>
      <c r="L226" s="22">
        <v>1.02901</v>
      </c>
      <c r="M226" s="22"/>
      <c r="N226" s="22"/>
      <c r="O226" s="22">
        <v>5.5632400000000004</v>
      </c>
      <c r="P226" s="22">
        <v>5.5632400000000004</v>
      </c>
      <c r="Q226" s="22"/>
      <c r="R226" s="22"/>
      <c r="S226" s="22">
        <v>8.6877499999999994</v>
      </c>
      <c r="T226" s="22">
        <v>8.6877499999999994</v>
      </c>
      <c r="U226" s="22"/>
      <c r="V226" s="22"/>
      <c r="AB226" s="21"/>
      <c r="AC226" s="21"/>
      <c r="AD226" s="21"/>
      <c r="AE226" s="21"/>
    </row>
    <row r="227" spans="1:31" x14ac:dyDescent="0.2">
      <c r="A227" s="24" t="s">
        <v>574</v>
      </c>
      <c r="B227" s="25" t="s">
        <v>575</v>
      </c>
      <c r="C227" s="22">
        <v>80.783509999999993</v>
      </c>
      <c r="D227" s="22">
        <v>69.40276999999999</v>
      </c>
      <c r="E227" s="22">
        <v>11.380739999999999</v>
      </c>
      <c r="F227" s="22"/>
      <c r="G227" s="22">
        <v>5.0530499999999998</v>
      </c>
      <c r="H227" s="22">
        <v>2.9842200000000001</v>
      </c>
      <c r="I227" s="22">
        <v>2.0688299999999997</v>
      </c>
      <c r="J227" s="22"/>
      <c r="K227" s="22">
        <v>18.837610000000002</v>
      </c>
      <c r="L227" s="22">
        <v>10.347170000000002</v>
      </c>
      <c r="M227" s="22">
        <v>8.4904399999999995</v>
      </c>
      <c r="N227" s="22"/>
      <c r="O227" s="22">
        <v>30.130350000000004</v>
      </c>
      <c r="P227" s="22">
        <v>29.857200000000002</v>
      </c>
      <c r="Q227" s="22">
        <v>0.27315</v>
      </c>
      <c r="R227" s="22"/>
      <c r="S227" s="22">
        <v>26.585399999999993</v>
      </c>
      <c r="T227" s="22">
        <v>26.037079999999992</v>
      </c>
      <c r="U227" s="22">
        <v>0.54832000000000003</v>
      </c>
      <c r="V227" s="22"/>
      <c r="AB227" s="21"/>
      <c r="AC227" s="21"/>
      <c r="AD227" s="21"/>
      <c r="AE227" s="21"/>
    </row>
    <row r="228" spans="1:31" x14ac:dyDescent="0.2">
      <c r="A228" s="24" t="s">
        <v>576</v>
      </c>
      <c r="B228" s="25" t="s">
        <v>577</v>
      </c>
      <c r="C228" s="22">
        <v>0.6371699999999999</v>
      </c>
      <c r="D228" s="22">
        <v>0.6371699999999999</v>
      </c>
      <c r="E228" s="22"/>
      <c r="F228" s="22"/>
      <c r="G228" s="22">
        <v>6.28E-3</v>
      </c>
      <c r="H228" s="22">
        <v>6.28E-3</v>
      </c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>
        <v>0.63088999999999995</v>
      </c>
      <c r="T228" s="22">
        <v>0.63088999999999995</v>
      </c>
      <c r="U228" s="22"/>
      <c r="V228" s="22"/>
      <c r="AB228" s="21"/>
      <c r="AC228" s="21"/>
      <c r="AD228" s="21"/>
      <c r="AE228" s="21"/>
    </row>
    <row r="229" spans="1:31" x14ac:dyDescent="0.2">
      <c r="A229" s="24" t="s">
        <v>578</v>
      </c>
      <c r="B229" s="25" t="s">
        <v>579</v>
      </c>
      <c r="C229" s="22">
        <v>73.812889999999996</v>
      </c>
      <c r="D229" s="22">
        <v>64.475639999999999</v>
      </c>
      <c r="E229" s="22">
        <v>9.3372499999999992</v>
      </c>
      <c r="F229" s="22"/>
      <c r="G229" s="22">
        <v>40.083439999999996</v>
      </c>
      <c r="H229" s="22">
        <v>40.083439999999996</v>
      </c>
      <c r="I229" s="22"/>
      <c r="J229" s="22"/>
      <c r="K229" s="22">
        <v>7.9627699999999999</v>
      </c>
      <c r="L229" s="22">
        <v>1.53888</v>
      </c>
      <c r="M229" s="22">
        <v>6.4238900000000001</v>
      </c>
      <c r="N229" s="22"/>
      <c r="O229" s="22">
        <v>11.82202</v>
      </c>
      <c r="P229" s="22">
        <v>11.74297</v>
      </c>
      <c r="Q229" s="22">
        <v>7.9049999999999995E-2</v>
      </c>
      <c r="R229" s="22"/>
      <c r="S229" s="22">
        <v>13.944659999999999</v>
      </c>
      <c r="T229" s="22">
        <v>11.110349999999999</v>
      </c>
      <c r="U229" s="22">
        <v>2.8343099999999999</v>
      </c>
      <c r="V229" s="22"/>
      <c r="AB229" s="21"/>
      <c r="AC229" s="21"/>
      <c r="AD229" s="21"/>
      <c r="AE229" s="21"/>
    </row>
    <row r="230" spans="1:31" x14ac:dyDescent="0.2">
      <c r="A230" s="24" t="s">
        <v>580</v>
      </c>
      <c r="B230" s="25" t="s">
        <v>581</v>
      </c>
      <c r="C230" s="22">
        <v>1011.3668299999999</v>
      </c>
      <c r="D230" s="22">
        <v>66.812110000000004</v>
      </c>
      <c r="E230" s="22">
        <v>47.837799999999994</v>
      </c>
      <c r="F230" s="22">
        <v>896.71691999999996</v>
      </c>
      <c r="G230" s="22"/>
      <c r="H230" s="22"/>
      <c r="I230" s="22"/>
      <c r="J230" s="22"/>
      <c r="K230" s="22">
        <v>709.31492000000003</v>
      </c>
      <c r="L230" s="22">
        <v>27.280680000000004</v>
      </c>
      <c r="M230" s="22">
        <v>32.586709999999997</v>
      </c>
      <c r="N230" s="22">
        <v>649.44753000000003</v>
      </c>
      <c r="O230" s="22">
        <v>38.725099999999998</v>
      </c>
      <c r="P230" s="22">
        <v>11.75999</v>
      </c>
      <c r="Q230" s="22">
        <v>5.5539899999999998</v>
      </c>
      <c r="R230" s="22">
        <v>21.41112</v>
      </c>
      <c r="S230" s="22">
        <v>263.32680999999997</v>
      </c>
      <c r="T230" s="22">
        <v>27.771440000000002</v>
      </c>
      <c r="U230" s="22">
        <v>9.6971000000000007</v>
      </c>
      <c r="V230" s="22">
        <v>225.85826999999998</v>
      </c>
      <c r="AB230" s="21"/>
      <c r="AC230" s="21"/>
      <c r="AD230" s="21"/>
      <c r="AE230" s="21"/>
    </row>
    <row r="231" spans="1:31" x14ac:dyDescent="0.2">
      <c r="A231" s="24" t="s">
        <v>582</v>
      </c>
      <c r="B231" s="25" t="s">
        <v>583</v>
      </c>
      <c r="C231" s="22">
        <v>410.03992000000005</v>
      </c>
      <c r="D231" s="22">
        <v>172.16230000000002</v>
      </c>
      <c r="E231" s="22">
        <v>3.1388699999999998</v>
      </c>
      <c r="F231" s="22">
        <v>234.73874999999998</v>
      </c>
      <c r="G231" s="22">
        <v>0.30427999999999999</v>
      </c>
      <c r="H231" s="22">
        <v>0.30427999999999999</v>
      </c>
      <c r="I231" s="22"/>
      <c r="J231" s="22"/>
      <c r="K231" s="22">
        <v>153.10016999999999</v>
      </c>
      <c r="L231" s="22">
        <v>74.549399999999991</v>
      </c>
      <c r="M231" s="22">
        <v>2.55538</v>
      </c>
      <c r="N231" s="22">
        <v>75.99539</v>
      </c>
      <c r="O231" s="22">
        <v>102.41552</v>
      </c>
      <c r="P231" s="22">
        <v>48.969770000000004</v>
      </c>
      <c r="Q231" s="22"/>
      <c r="R231" s="22">
        <v>53.445749999999997</v>
      </c>
      <c r="S231" s="22">
        <v>154.21995000000001</v>
      </c>
      <c r="T231" s="22">
        <v>48.338849999999994</v>
      </c>
      <c r="U231" s="22">
        <v>0.58349000000000006</v>
      </c>
      <c r="V231" s="22">
        <v>105.29761000000001</v>
      </c>
      <c r="AB231" s="21"/>
      <c r="AC231" s="21"/>
      <c r="AD231" s="21"/>
      <c r="AE231" s="21"/>
    </row>
    <row r="232" spans="1:31" x14ac:dyDescent="0.2">
      <c r="A232" s="24" t="s">
        <v>584</v>
      </c>
      <c r="B232" s="25" t="s">
        <v>585</v>
      </c>
      <c r="C232" s="22">
        <v>1.0101100000000001</v>
      </c>
      <c r="D232" s="22">
        <v>1.0101100000000001</v>
      </c>
      <c r="E232" s="22"/>
      <c r="F232" s="22"/>
      <c r="G232" s="22"/>
      <c r="H232" s="22"/>
      <c r="I232" s="22"/>
      <c r="J232" s="22"/>
      <c r="K232" s="22">
        <v>0.45677999999999996</v>
      </c>
      <c r="L232" s="22">
        <v>0.45677999999999996</v>
      </c>
      <c r="M232" s="22"/>
      <c r="N232" s="22"/>
      <c r="O232" s="22">
        <v>6.6450000000000009E-2</v>
      </c>
      <c r="P232" s="22">
        <v>6.6450000000000009E-2</v>
      </c>
      <c r="Q232" s="22"/>
      <c r="R232" s="22"/>
      <c r="S232" s="22">
        <v>0.48687999999999998</v>
      </c>
      <c r="T232" s="22">
        <v>0.48687999999999998</v>
      </c>
      <c r="U232" s="22"/>
      <c r="V232" s="22"/>
      <c r="AB232" s="21"/>
      <c r="AC232" s="21"/>
      <c r="AD232" s="21"/>
      <c r="AE232" s="21"/>
    </row>
    <row r="233" spans="1:31" x14ac:dyDescent="0.2">
      <c r="A233" s="24" t="s">
        <v>586</v>
      </c>
      <c r="B233" s="25" t="s">
        <v>587</v>
      </c>
      <c r="C233" s="22">
        <v>41.681910000000002</v>
      </c>
      <c r="D233" s="22">
        <v>41.681910000000002</v>
      </c>
      <c r="E233" s="22"/>
      <c r="F233" s="22"/>
      <c r="G233" s="22"/>
      <c r="H233" s="22"/>
      <c r="I233" s="22"/>
      <c r="J233" s="22"/>
      <c r="K233" s="22">
        <v>11.82151</v>
      </c>
      <c r="L233" s="22">
        <v>11.82151</v>
      </c>
      <c r="M233" s="22"/>
      <c r="N233" s="22"/>
      <c r="O233" s="22">
        <v>25.569840000000003</v>
      </c>
      <c r="P233" s="22">
        <v>25.569840000000003</v>
      </c>
      <c r="Q233" s="22"/>
      <c r="R233" s="22"/>
      <c r="S233" s="22">
        <v>4.1942000000000004</v>
      </c>
      <c r="T233" s="22">
        <v>4.1942000000000004</v>
      </c>
      <c r="U233" s="22"/>
      <c r="V233" s="22"/>
      <c r="AB233" s="21"/>
      <c r="AC233" s="21"/>
      <c r="AD233" s="21"/>
      <c r="AE233" s="21"/>
    </row>
    <row r="234" spans="1:31" x14ac:dyDescent="0.2">
      <c r="A234" s="24" t="s">
        <v>588</v>
      </c>
      <c r="B234" s="25" t="s">
        <v>589</v>
      </c>
      <c r="C234" s="22">
        <v>822.12998999999991</v>
      </c>
      <c r="D234" s="22">
        <v>665.77084999999988</v>
      </c>
      <c r="E234" s="22">
        <v>156.35914000000002</v>
      </c>
      <c r="F234" s="22"/>
      <c r="G234" s="22">
        <v>11.37335</v>
      </c>
      <c r="H234" s="22">
        <v>11.37335</v>
      </c>
      <c r="I234" s="22"/>
      <c r="J234" s="22"/>
      <c r="K234" s="22">
        <v>87.50336999999999</v>
      </c>
      <c r="L234" s="22">
        <v>81.67246999999999</v>
      </c>
      <c r="M234" s="22">
        <v>5.8308999999999997</v>
      </c>
      <c r="N234" s="22"/>
      <c r="O234" s="22">
        <v>454.80112999999983</v>
      </c>
      <c r="P234" s="22">
        <v>451.69451999999984</v>
      </c>
      <c r="Q234" s="22">
        <v>3.1066100000000003</v>
      </c>
      <c r="R234" s="22"/>
      <c r="S234" s="22">
        <v>268.45202000000006</v>
      </c>
      <c r="T234" s="22">
        <v>121.03039000000003</v>
      </c>
      <c r="U234" s="22">
        <v>147.42163000000002</v>
      </c>
      <c r="V234" s="22"/>
      <c r="AB234" s="21"/>
      <c r="AC234" s="21"/>
      <c r="AD234" s="21"/>
      <c r="AE234" s="21"/>
    </row>
    <row r="235" spans="1:31" x14ac:dyDescent="0.2">
      <c r="A235" s="24" t="s">
        <v>590</v>
      </c>
      <c r="B235" s="25" t="s">
        <v>591</v>
      </c>
      <c r="C235" s="22">
        <v>198.49315000000001</v>
      </c>
      <c r="D235" s="22">
        <v>198.49315000000001</v>
      </c>
      <c r="E235" s="22"/>
      <c r="F235" s="22"/>
      <c r="G235" s="22">
        <v>21.001570000000005</v>
      </c>
      <c r="H235" s="22">
        <v>21.001570000000005</v>
      </c>
      <c r="I235" s="22"/>
      <c r="J235" s="22"/>
      <c r="K235" s="22">
        <v>34.614850000000004</v>
      </c>
      <c r="L235" s="22">
        <v>34.614850000000004</v>
      </c>
      <c r="M235" s="22"/>
      <c r="N235" s="22"/>
      <c r="O235" s="22">
        <v>52.478969999999997</v>
      </c>
      <c r="P235" s="22">
        <v>52.478969999999997</v>
      </c>
      <c r="Q235" s="22"/>
      <c r="R235" s="22"/>
      <c r="S235" s="22">
        <v>89.887509999999992</v>
      </c>
      <c r="T235" s="22">
        <v>89.887509999999992</v>
      </c>
      <c r="U235" s="22"/>
      <c r="V235" s="22"/>
      <c r="AB235" s="21"/>
      <c r="AC235" s="21"/>
      <c r="AD235" s="21"/>
      <c r="AE235" s="21"/>
    </row>
    <row r="236" spans="1:31" x14ac:dyDescent="0.2">
      <c r="A236" s="24" t="s">
        <v>592</v>
      </c>
      <c r="B236" s="25" t="s">
        <v>593</v>
      </c>
      <c r="C236" s="22">
        <v>4176.05267</v>
      </c>
      <c r="D236" s="22">
        <v>604.13192000000004</v>
      </c>
      <c r="E236" s="22"/>
      <c r="F236" s="22">
        <v>3571.9207499999993</v>
      </c>
      <c r="G236" s="22">
        <v>5.5729999999999995E-2</v>
      </c>
      <c r="H236" s="22">
        <v>5.5729999999999995E-2</v>
      </c>
      <c r="I236" s="22"/>
      <c r="J236" s="22"/>
      <c r="K236" s="22">
        <v>1672.6557700000001</v>
      </c>
      <c r="L236" s="22">
        <v>481.81435000000005</v>
      </c>
      <c r="M236" s="22"/>
      <c r="N236" s="22">
        <v>1190.84142</v>
      </c>
      <c r="O236" s="22">
        <v>980.82986999999991</v>
      </c>
      <c r="P236" s="22">
        <v>80.510779999999997</v>
      </c>
      <c r="Q236" s="22"/>
      <c r="R236" s="22">
        <v>900.31908999999996</v>
      </c>
      <c r="S236" s="22">
        <v>1522.5112999999999</v>
      </c>
      <c r="T236" s="22">
        <v>41.751059999999995</v>
      </c>
      <c r="U236" s="22"/>
      <c r="V236" s="22">
        <v>1480.7602399999998</v>
      </c>
      <c r="AB236" s="21"/>
      <c r="AC236" s="21"/>
      <c r="AD236" s="21"/>
      <c r="AE236" s="21"/>
    </row>
    <row r="237" spans="1:31" x14ac:dyDescent="0.2">
      <c r="A237" s="24" t="s">
        <v>594</v>
      </c>
      <c r="B237" s="25" t="s">
        <v>595</v>
      </c>
      <c r="C237" s="22">
        <v>8.8240500000000015</v>
      </c>
      <c r="D237" s="22">
        <v>8.8240500000000015</v>
      </c>
      <c r="E237" s="22"/>
      <c r="F237" s="22"/>
      <c r="G237" s="22">
        <v>0.90808</v>
      </c>
      <c r="H237" s="22">
        <v>0.90808</v>
      </c>
      <c r="I237" s="22"/>
      <c r="J237" s="22"/>
      <c r="K237" s="22">
        <v>0.57529999999999992</v>
      </c>
      <c r="L237" s="22">
        <v>0.57529999999999992</v>
      </c>
      <c r="M237" s="22"/>
      <c r="N237" s="22"/>
      <c r="O237" s="22">
        <v>1.84507</v>
      </c>
      <c r="P237" s="22">
        <v>1.84507</v>
      </c>
      <c r="Q237" s="22"/>
      <c r="R237" s="22"/>
      <c r="S237" s="22">
        <v>5.4956000000000014</v>
      </c>
      <c r="T237" s="22">
        <v>5.4956000000000014</v>
      </c>
      <c r="U237" s="22"/>
      <c r="V237" s="22"/>
      <c r="AB237" s="21"/>
      <c r="AC237" s="21"/>
      <c r="AD237" s="21"/>
      <c r="AE237" s="21"/>
    </row>
    <row r="238" spans="1:31" x14ac:dyDescent="0.2">
      <c r="A238" s="24" t="s">
        <v>596</v>
      </c>
      <c r="B238" s="25" t="s">
        <v>597</v>
      </c>
      <c r="C238" s="22">
        <v>40.439979999999998</v>
      </c>
      <c r="D238" s="22">
        <v>40.439979999999998</v>
      </c>
      <c r="E238" s="22"/>
      <c r="F238" s="22"/>
      <c r="G238" s="22"/>
      <c r="H238" s="22"/>
      <c r="I238" s="22"/>
      <c r="J238" s="22"/>
      <c r="K238" s="22">
        <v>11.58619</v>
      </c>
      <c r="L238" s="22">
        <v>11.58619</v>
      </c>
      <c r="M238" s="22"/>
      <c r="N238" s="22"/>
      <c r="O238" s="22">
        <v>12.14986</v>
      </c>
      <c r="P238" s="22">
        <v>12.14986</v>
      </c>
      <c r="Q238" s="22"/>
      <c r="R238" s="22"/>
      <c r="S238" s="22">
        <v>16.70393</v>
      </c>
      <c r="T238" s="22">
        <v>16.70393</v>
      </c>
      <c r="U238" s="22"/>
      <c r="V238" s="22"/>
      <c r="AB238" s="21"/>
      <c r="AC238" s="21"/>
      <c r="AD238" s="21"/>
      <c r="AE238" s="21"/>
    </row>
    <row r="239" spans="1:31" x14ac:dyDescent="0.2">
      <c r="A239" s="24" t="s">
        <v>598</v>
      </c>
      <c r="B239" s="25" t="s">
        <v>599</v>
      </c>
      <c r="C239" s="22">
        <v>69.707470000000001</v>
      </c>
      <c r="D239" s="22">
        <v>69.707470000000001</v>
      </c>
      <c r="E239" s="22"/>
      <c r="F239" s="22"/>
      <c r="G239" s="22">
        <v>0.27332999999999996</v>
      </c>
      <c r="H239" s="22">
        <v>0.27332999999999996</v>
      </c>
      <c r="I239" s="22"/>
      <c r="J239" s="22"/>
      <c r="K239" s="22">
        <v>5.9557599999999997</v>
      </c>
      <c r="L239" s="22">
        <v>5.9557599999999997</v>
      </c>
      <c r="M239" s="22"/>
      <c r="N239" s="22"/>
      <c r="O239" s="22">
        <v>23.499420000000001</v>
      </c>
      <c r="P239" s="22">
        <v>23.499420000000001</v>
      </c>
      <c r="Q239" s="22"/>
      <c r="R239" s="22"/>
      <c r="S239" s="22">
        <v>39.978959999999994</v>
      </c>
      <c r="T239" s="22">
        <v>39.978959999999994</v>
      </c>
      <c r="U239" s="22"/>
      <c r="V239" s="22"/>
      <c r="AB239" s="21"/>
      <c r="AC239" s="21"/>
      <c r="AD239" s="21"/>
      <c r="AE239" s="21"/>
    </row>
    <row r="240" spans="1:31" x14ac:dyDescent="0.2">
      <c r="A240" s="24" t="s">
        <v>600</v>
      </c>
      <c r="B240" s="25" t="s">
        <v>601</v>
      </c>
      <c r="C240" s="22">
        <v>1189.9808799999998</v>
      </c>
      <c r="D240" s="22">
        <v>997.76493999999968</v>
      </c>
      <c r="E240" s="22">
        <v>49.134260000000005</v>
      </c>
      <c r="F240" s="22">
        <v>143.08168000000001</v>
      </c>
      <c r="G240" s="22">
        <v>44.730999999999995</v>
      </c>
      <c r="H240" s="22">
        <v>39.686569999999996</v>
      </c>
      <c r="I240" s="22"/>
      <c r="J240" s="22">
        <v>5.0444300000000002</v>
      </c>
      <c r="K240" s="22">
        <v>762.50105999999982</v>
      </c>
      <c r="L240" s="22">
        <v>624.94984999999974</v>
      </c>
      <c r="M240" s="22">
        <v>26.023980000000002</v>
      </c>
      <c r="N240" s="22">
        <v>111.52723</v>
      </c>
      <c r="O240" s="22">
        <v>127.5759</v>
      </c>
      <c r="P240" s="22">
        <v>106.82862</v>
      </c>
      <c r="Q240" s="22">
        <v>9.6410800000000005</v>
      </c>
      <c r="R240" s="22">
        <v>11.106200000000001</v>
      </c>
      <c r="S240" s="22">
        <v>244.66317000000001</v>
      </c>
      <c r="T240" s="22">
        <v>216.54796000000002</v>
      </c>
      <c r="U240" s="22">
        <v>12.71139</v>
      </c>
      <c r="V240" s="22">
        <v>15.40382</v>
      </c>
      <c r="AB240" s="21"/>
      <c r="AC240" s="21"/>
      <c r="AD240" s="21"/>
      <c r="AE240" s="21"/>
    </row>
    <row r="241" spans="1:31" x14ac:dyDescent="0.2">
      <c r="A241" s="24" t="s">
        <v>602</v>
      </c>
      <c r="B241" s="25" t="s">
        <v>603</v>
      </c>
      <c r="C241" s="22">
        <v>548.45608000000004</v>
      </c>
      <c r="D241" s="22">
        <v>542.12780000000009</v>
      </c>
      <c r="E241" s="22">
        <v>6.3282800000000003</v>
      </c>
      <c r="F241" s="22"/>
      <c r="G241" s="22">
        <v>32.906939999999992</v>
      </c>
      <c r="H241" s="22">
        <v>32.906939999999992</v>
      </c>
      <c r="I241" s="22"/>
      <c r="J241" s="22"/>
      <c r="K241" s="22">
        <v>249.49455000000003</v>
      </c>
      <c r="L241" s="22">
        <v>243.65629000000004</v>
      </c>
      <c r="M241" s="22">
        <v>5.83826</v>
      </c>
      <c r="N241" s="22"/>
      <c r="O241" s="22">
        <v>85.784119999999945</v>
      </c>
      <c r="P241" s="22">
        <v>85.784119999999945</v>
      </c>
      <c r="Q241" s="22"/>
      <c r="R241" s="22"/>
      <c r="S241" s="22">
        <v>148.34302000000008</v>
      </c>
      <c r="T241" s="22">
        <v>147.85300000000009</v>
      </c>
      <c r="U241" s="22">
        <v>0.49001999999999996</v>
      </c>
      <c r="V241" s="22"/>
      <c r="AB241" s="21"/>
      <c r="AC241" s="21"/>
      <c r="AD241" s="21"/>
      <c r="AE241" s="21"/>
    </row>
    <row r="242" spans="1:31" x14ac:dyDescent="0.2">
      <c r="A242" s="24" t="s">
        <v>604</v>
      </c>
      <c r="B242" s="25" t="s">
        <v>605</v>
      </c>
      <c r="C242" s="22">
        <v>79.730770000000007</v>
      </c>
      <c r="D242" s="22">
        <v>53.585529999999999</v>
      </c>
      <c r="E242" s="22">
        <v>26.145239999999998</v>
      </c>
      <c r="F242" s="22"/>
      <c r="G242" s="22"/>
      <c r="H242" s="22"/>
      <c r="I242" s="22"/>
      <c r="J242" s="22"/>
      <c r="K242" s="22">
        <v>54.720029999999994</v>
      </c>
      <c r="L242" s="22">
        <v>33.638249999999999</v>
      </c>
      <c r="M242" s="22">
        <v>21.081779999999998</v>
      </c>
      <c r="N242" s="22"/>
      <c r="O242" s="22">
        <v>10.12842</v>
      </c>
      <c r="P242" s="22">
        <v>6.7655300000000009</v>
      </c>
      <c r="Q242" s="22">
        <v>3.3628899999999997</v>
      </c>
      <c r="R242" s="22"/>
      <c r="S242" s="22">
        <v>14.88232</v>
      </c>
      <c r="T242" s="22">
        <v>13.181749999999999</v>
      </c>
      <c r="U242" s="22">
        <v>1.7005699999999999</v>
      </c>
      <c r="V242" s="22"/>
      <c r="AB242" s="21"/>
      <c r="AC242" s="21"/>
      <c r="AD242" s="21"/>
      <c r="AE242" s="21"/>
    </row>
    <row r="243" spans="1:31" x14ac:dyDescent="0.2">
      <c r="A243" s="24" t="s">
        <v>606</v>
      </c>
      <c r="B243" s="25" t="s">
        <v>607</v>
      </c>
      <c r="C243" s="22">
        <v>4210.6989699999995</v>
      </c>
      <c r="D243" s="22">
        <v>3105.4680199999984</v>
      </c>
      <c r="E243" s="22">
        <v>313.64815999999996</v>
      </c>
      <c r="F243" s="22">
        <v>791.58279000000016</v>
      </c>
      <c r="G243" s="22">
        <v>146.21570000000003</v>
      </c>
      <c r="H243" s="22">
        <v>137.62033000000002</v>
      </c>
      <c r="I243" s="22">
        <v>8.5953700000000008</v>
      </c>
      <c r="J243" s="22"/>
      <c r="K243" s="22">
        <v>1735.4649899999997</v>
      </c>
      <c r="L243" s="22">
        <v>1175.0024099999996</v>
      </c>
      <c r="M243" s="22">
        <v>87.179759999999973</v>
      </c>
      <c r="N243" s="22">
        <v>473.28282000000007</v>
      </c>
      <c r="O243" s="22">
        <v>957.11042999999904</v>
      </c>
      <c r="P243" s="22">
        <v>780.13872999999899</v>
      </c>
      <c r="Q243" s="22">
        <v>32.979809999999993</v>
      </c>
      <c r="R243" s="22">
        <v>143.99189000000001</v>
      </c>
      <c r="S243" s="22">
        <v>1337.4592399999999</v>
      </c>
      <c r="T243" s="22">
        <v>980.64901999999984</v>
      </c>
      <c r="U243" s="22">
        <v>182.50214000000003</v>
      </c>
      <c r="V243" s="22">
        <v>174.30808000000002</v>
      </c>
      <c r="AB243" s="21"/>
      <c r="AC243" s="21"/>
      <c r="AD243" s="21"/>
      <c r="AE243" s="21"/>
    </row>
    <row r="244" spans="1:31" x14ac:dyDescent="0.2">
      <c r="A244" s="24" t="s">
        <v>608</v>
      </c>
      <c r="B244" s="25" t="s">
        <v>609</v>
      </c>
      <c r="C244" s="22">
        <v>110.86036</v>
      </c>
      <c r="D244" s="22">
        <v>108.98727000000001</v>
      </c>
      <c r="E244" s="22"/>
      <c r="F244" s="22">
        <v>1.8730899999999999</v>
      </c>
      <c r="G244" s="22">
        <v>5.9380399999999991</v>
      </c>
      <c r="H244" s="22">
        <v>5.9160399999999989</v>
      </c>
      <c r="I244" s="22"/>
      <c r="J244" s="22">
        <v>2.1999999999999999E-2</v>
      </c>
      <c r="K244" s="22">
        <v>37.385150000000003</v>
      </c>
      <c r="L244" s="22">
        <v>37.385150000000003</v>
      </c>
      <c r="M244" s="22"/>
      <c r="N244" s="22"/>
      <c r="O244" s="22">
        <v>13.24864</v>
      </c>
      <c r="P244" s="22">
        <v>13.24864</v>
      </c>
      <c r="Q244" s="22"/>
      <c r="R244" s="22"/>
      <c r="S244" s="22">
        <v>54.144410000000001</v>
      </c>
      <c r="T244" s="22">
        <v>52.293320000000001</v>
      </c>
      <c r="U244" s="22"/>
      <c r="V244" s="22">
        <v>1.8510899999999999</v>
      </c>
      <c r="AB244" s="21"/>
      <c r="AC244" s="21"/>
      <c r="AD244" s="21"/>
      <c r="AE244" s="21"/>
    </row>
    <row r="245" spans="1:31" x14ac:dyDescent="0.2">
      <c r="A245" s="24" t="s">
        <v>610</v>
      </c>
      <c r="B245" s="25" t="s">
        <v>611</v>
      </c>
      <c r="C245" s="22">
        <v>33.151829999999997</v>
      </c>
      <c r="D245" s="22">
        <v>33.060279999999999</v>
      </c>
      <c r="E245" s="22"/>
      <c r="F245" s="22">
        <v>9.1549999999999992E-2</v>
      </c>
      <c r="G245" s="22">
        <v>0.12073</v>
      </c>
      <c r="H245" s="22">
        <v>0.12073</v>
      </c>
      <c r="I245" s="22"/>
      <c r="J245" s="22"/>
      <c r="K245" s="22">
        <v>27.797740000000001</v>
      </c>
      <c r="L245" s="22">
        <v>27.797740000000001</v>
      </c>
      <c r="M245" s="22"/>
      <c r="N245" s="22"/>
      <c r="O245" s="22">
        <v>1.7852399999999999</v>
      </c>
      <c r="P245" s="22">
        <v>1.7852399999999999</v>
      </c>
      <c r="Q245" s="22"/>
      <c r="R245" s="22"/>
      <c r="S245" s="22">
        <v>3.3295299999999997</v>
      </c>
      <c r="T245" s="22">
        <v>3.2379799999999999</v>
      </c>
      <c r="U245" s="22"/>
      <c r="V245" s="22">
        <v>9.1549999999999992E-2</v>
      </c>
      <c r="AB245" s="21"/>
      <c r="AC245" s="21"/>
      <c r="AD245" s="21"/>
      <c r="AE245" s="21"/>
    </row>
    <row r="246" spans="1:31" x14ac:dyDescent="0.2">
      <c r="A246" s="24" t="s">
        <v>612</v>
      </c>
      <c r="B246" s="25" t="s">
        <v>613</v>
      </c>
      <c r="C246" s="22">
        <v>18.331790000000002</v>
      </c>
      <c r="D246" s="22">
        <v>18.331790000000002</v>
      </c>
      <c r="E246" s="22"/>
      <c r="F246" s="22"/>
      <c r="G246" s="22"/>
      <c r="H246" s="22"/>
      <c r="I246" s="22"/>
      <c r="J246" s="22"/>
      <c r="K246" s="22">
        <v>17.160340000000001</v>
      </c>
      <c r="L246" s="22">
        <v>17.160340000000001</v>
      </c>
      <c r="M246" s="22"/>
      <c r="N246" s="22"/>
      <c r="O246" s="22">
        <v>1.1714500000000001</v>
      </c>
      <c r="P246" s="22">
        <v>1.1714500000000001</v>
      </c>
      <c r="Q246" s="22"/>
      <c r="R246" s="22"/>
      <c r="S246" s="22"/>
      <c r="T246" s="22"/>
      <c r="U246" s="22"/>
      <c r="V246" s="22"/>
      <c r="AB246" s="21"/>
      <c r="AC246" s="21"/>
      <c r="AD246" s="21"/>
      <c r="AE246" s="21"/>
    </row>
    <row r="247" spans="1:31" x14ac:dyDescent="0.2">
      <c r="A247" s="24" t="s">
        <v>614</v>
      </c>
      <c r="B247" s="25" t="s">
        <v>615</v>
      </c>
      <c r="C247" s="22">
        <v>171.10462000000001</v>
      </c>
      <c r="D247" s="22">
        <v>171.10462000000001</v>
      </c>
      <c r="E247" s="22"/>
      <c r="F247" s="22"/>
      <c r="G247" s="22">
        <v>13.080579999999999</v>
      </c>
      <c r="H247" s="22">
        <v>13.080579999999999</v>
      </c>
      <c r="I247" s="22"/>
      <c r="J247" s="22"/>
      <c r="K247" s="22">
        <v>127.35285000000002</v>
      </c>
      <c r="L247" s="22">
        <v>127.35285000000002</v>
      </c>
      <c r="M247" s="22"/>
      <c r="N247" s="22"/>
      <c r="O247" s="22">
        <v>12.404029999999997</v>
      </c>
      <c r="P247" s="22">
        <v>12.404029999999997</v>
      </c>
      <c r="Q247" s="22"/>
      <c r="R247" s="22"/>
      <c r="S247" s="22">
        <v>13.937240000000003</v>
      </c>
      <c r="T247" s="22">
        <v>13.937240000000003</v>
      </c>
      <c r="U247" s="22"/>
      <c r="V247" s="22"/>
      <c r="AB247" s="21"/>
      <c r="AC247" s="21"/>
      <c r="AD247" s="21"/>
      <c r="AE247" s="21"/>
    </row>
    <row r="248" spans="1:31" x14ac:dyDescent="0.2">
      <c r="A248" s="24" t="s">
        <v>616</v>
      </c>
      <c r="B248" s="25" t="s">
        <v>617</v>
      </c>
      <c r="C248" s="22">
        <v>114.17427999999998</v>
      </c>
      <c r="D248" s="22">
        <v>114.17427999999998</v>
      </c>
      <c r="E248" s="22"/>
      <c r="F248" s="22"/>
      <c r="G248" s="22">
        <v>24.31662</v>
      </c>
      <c r="H248" s="22">
        <v>24.31662</v>
      </c>
      <c r="I248" s="22"/>
      <c r="J248" s="22"/>
      <c r="K248" s="22">
        <v>63.638989999999986</v>
      </c>
      <c r="L248" s="22">
        <v>63.638989999999986</v>
      </c>
      <c r="M248" s="22"/>
      <c r="N248" s="22"/>
      <c r="O248" s="22">
        <v>6.0149999999999988</v>
      </c>
      <c r="P248" s="22">
        <v>6.0149999999999988</v>
      </c>
      <c r="Q248" s="22"/>
      <c r="R248" s="22"/>
      <c r="S248" s="22">
        <v>16.664909999999999</v>
      </c>
      <c r="T248" s="22">
        <v>16.664909999999999</v>
      </c>
      <c r="U248" s="22"/>
      <c r="V248" s="22"/>
      <c r="AB248" s="21"/>
      <c r="AC248" s="21"/>
      <c r="AD248" s="21"/>
      <c r="AE248" s="21"/>
    </row>
    <row r="249" spans="1:31" x14ac:dyDescent="0.2">
      <c r="A249" s="24" t="s">
        <v>618</v>
      </c>
      <c r="B249" s="25" t="s">
        <v>619</v>
      </c>
      <c r="C249" s="22">
        <v>58.100609999999996</v>
      </c>
      <c r="D249" s="22">
        <v>58.100609999999996</v>
      </c>
      <c r="E249" s="22"/>
      <c r="F249" s="22"/>
      <c r="G249" s="22">
        <v>0.84204000000000001</v>
      </c>
      <c r="H249" s="22">
        <v>0.84204000000000001</v>
      </c>
      <c r="I249" s="22"/>
      <c r="J249" s="22"/>
      <c r="K249" s="22">
        <v>41.889479999999999</v>
      </c>
      <c r="L249" s="22">
        <v>41.889479999999999</v>
      </c>
      <c r="M249" s="22"/>
      <c r="N249" s="22"/>
      <c r="O249" s="22">
        <v>9.804330000000002</v>
      </c>
      <c r="P249" s="22">
        <v>9.804330000000002</v>
      </c>
      <c r="Q249" s="22"/>
      <c r="R249" s="22"/>
      <c r="S249" s="22">
        <v>5.3112699999999995</v>
      </c>
      <c r="T249" s="22">
        <v>5.3112699999999995</v>
      </c>
      <c r="U249" s="22"/>
      <c r="V249" s="22"/>
      <c r="AB249" s="21"/>
      <c r="AC249" s="21"/>
      <c r="AD249" s="21"/>
      <c r="AE249" s="21"/>
    </row>
    <row r="250" spans="1:31" x14ac:dyDescent="0.2">
      <c r="A250" s="24" t="s">
        <v>620</v>
      </c>
      <c r="B250" s="25" t="s">
        <v>621</v>
      </c>
      <c r="C250" s="22">
        <v>0.97097</v>
      </c>
      <c r="D250" s="22">
        <v>0.97097</v>
      </c>
      <c r="E250" s="22"/>
      <c r="F250" s="22"/>
      <c r="G250" s="22">
        <v>0.1206</v>
      </c>
      <c r="H250" s="22">
        <v>0.1206</v>
      </c>
      <c r="I250" s="22"/>
      <c r="J250" s="22"/>
      <c r="K250" s="22"/>
      <c r="L250" s="22"/>
      <c r="M250" s="22"/>
      <c r="N250" s="22"/>
      <c r="O250" s="22">
        <v>0.84942999999999991</v>
      </c>
      <c r="P250" s="22">
        <v>0.84942999999999991</v>
      </c>
      <c r="Q250" s="22"/>
      <c r="R250" s="22"/>
      <c r="S250" s="22"/>
      <c r="T250" s="22"/>
      <c r="U250" s="22"/>
      <c r="V250" s="22"/>
      <c r="AB250" s="21"/>
      <c r="AC250" s="21"/>
      <c r="AD250" s="21"/>
      <c r="AE250" s="21"/>
    </row>
    <row r="251" spans="1:31" x14ac:dyDescent="0.2">
      <c r="A251" s="24" t="s">
        <v>622</v>
      </c>
      <c r="B251" s="25" t="s">
        <v>623</v>
      </c>
      <c r="C251" s="22">
        <v>412.50277000000006</v>
      </c>
      <c r="D251" s="22">
        <v>390.97612000000009</v>
      </c>
      <c r="E251" s="22">
        <v>5.8052999999999999</v>
      </c>
      <c r="F251" s="22">
        <v>15.721350000000001</v>
      </c>
      <c r="G251" s="22">
        <v>47.015349999999998</v>
      </c>
      <c r="H251" s="22">
        <v>46.858319999999999</v>
      </c>
      <c r="I251" s="22">
        <v>0.15703</v>
      </c>
      <c r="J251" s="22"/>
      <c r="K251" s="22">
        <v>240.77628000000004</v>
      </c>
      <c r="L251" s="22">
        <v>225.05493000000004</v>
      </c>
      <c r="M251" s="22"/>
      <c r="N251" s="22">
        <v>15.721350000000001</v>
      </c>
      <c r="O251" s="22">
        <v>53.007640000000002</v>
      </c>
      <c r="P251" s="22">
        <v>47.687180000000005</v>
      </c>
      <c r="Q251" s="22">
        <v>5.3204599999999997</v>
      </c>
      <c r="R251" s="22"/>
      <c r="S251" s="22">
        <v>58.840330000000009</v>
      </c>
      <c r="T251" s="22">
        <v>58.840330000000009</v>
      </c>
      <c r="U251" s="22"/>
      <c r="V251" s="22"/>
      <c r="AB251" s="21"/>
      <c r="AC251" s="21"/>
      <c r="AD251" s="21"/>
      <c r="AE251" s="21"/>
    </row>
    <row r="252" spans="1:31" x14ac:dyDescent="0.2">
      <c r="A252" s="24" t="s">
        <v>624</v>
      </c>
      <c r="B252" s="25" t="s">
        <v>625</v>
      </c>
      <c r="C252" s="22">
        <v>444.10955000000013</v>
      </c>
      <c r="D252" s="22">
        <v>421.53549000000015</v>
      </c>
      <c r="E252" s="22">
        <v>22.574060000000003</v>
      </c>
      <c r="F252" s="22"/>
      <c r="G252" s="22">
        <v>47.188550000000006</v>
      </c>
      <c r="H252" s="22">
        <v>41.197820000000007</v>
      </c>
      <c r="I252" s="22">
        <v>5.9907299999999992</v>
      </c>
      <c r="J252" s="22"/>
      <c r="K252" s="22">
        <v>229.12718000000004</v>
      </c>
      <c r="L252" s="22">
        <v>214.84592000000004</v>
      </c>
      <c r="M252" s="22">
        <v>14.281260000000001</v>
      </c>
      <c r="N252" s="22"/>
      <c r="O252" s="22">
        <v>73.114770000000036</v>
      </c>
      <c r="P252" s="22">
        <v>73.114770000000036</v>
      </c>
      <c r="Q252" s="22"/>
      <c r="R252" s="22"/>
      <c r="S252" s="22">
        <v>76.021550000000047</v>
      </c>
      <c r="T252" s="22">
        <v>76.021550000000047</v>
      </c>
      <c r="U252" s="22"/>
      <c r="V252" s="22"/>
      <c r="AB252" s="21"/>
      <c r="AC252" s="21"/>
      <c r="AD252" s="21"/>
      <c r="AE252" s="21"/>
    </row>
    <row r="253" spans="1:31" x14ac:dyDescent="0.2">
      <c r="A253" s="24" t="s">
        <v>626</v>
      </c>
      <c r="B253" s="25" t="s">
        <v>627</v>
      </c>
      <c r="C253" s="22">
        <v>2882.2950199999996</v>
      </c>
      <c r="D253" s="22">
        <v>2569.94949</v>
      </c>
      <c r="E253" s="22">
        <v>21.247909999999997</v>
      </c>
      <c r="F253" s="22">
        <v>291.09762000000001</v>
      </c>
      <c r="G253" s="22">
        <v>208.14565999999999</v>
      </c>
      <c r="H253" s="22">
        <v>201.51167999999998</v>
      </c>
      <c r="I253" s="22">
        <v>5.72715</v>
      </c>
      <c r="J253" s="22">
        <v>0.90683000000000002</v>
      </c>
      <c r="K253" s="22">
        <v>1738.8121399999998</v>
      </c>
      <c r="L253" s="22">
        <v>1571.0419799999997</v>
      </c>
      <c r="M253" s="22">
        <v>15.316559999999999</v>
      </c>
      <c r="N253" s="22">
        <v>152.45359999999999</v>
      </c>
      <c r="O253" s="22">
        <v>382.9467200000002</v>
      </c>
      <c r="P253" s="22">
        <v>331.98581000000019</v>
      </c>
      <c r="Q253" s="22"/>
      <c r="R253" s="22">
        <v>50.960909999999991</v>
      </c>
      <c r="S253" s="22">
        <v>533.02522999999985</v>
      </c>
      <c r="T253" s="22">
        <v>446.24970999999982</v>
      </c>
      <c r="U253" s="22"/>
      <c r="V253" s="22">
        <v>86.77552</v>
      </c>
      <c r="AB253" s="21"/>
      <c r="AC253" s="21"/>
      <c r="AD253" s="21"/>
      <c r="AE253" s="21"/>
    </row>
    <row r="254" spans="1:31" x14ac:dyDescent="0.2">
      <c r="A254" s="24" t="s">
        <v>628</v>
      </c>
      <c r="B254" s="25" t="s">
        <v>629</v>
      </c>
      <c r="C254" s="22">
        <v>14.74044</v>
      </c>
      <c r="D254" s="22">
        <v>14.74044</v>
      </c>
      <c r="E254" s="22"/>
      <c r="F254" s="22"/>
      <c r="G254" s="22">
        <v>0.68096999999999996</v>
      </c>
      <c r="H254" s="22">
        <v>0.68096999999999996</v>
      </c>
      <c r="I254" s="22"/>
      <c r="J254" s="22"/>
      <c r="K254" s="22">
        <v>2.5696499999999993</v>
      </c>
      <c r="L254" s="22">
        <v>2.5696499999999993</v>
      </c>
      <c r="M254" s="22"/>
      <c r="N254" s="22"/>
      <c r="O254" s="22">
        <v>4.07904</v>
      </c>
      <c r="P254" s="22">
        <v>4.07904</v>
      </c>
      <c r="Q254" s="22"/>
      <c r="R254" s="22"/>
      <c r="S254" s="22">
        <v>3.24865</v>
      </c>
      <c r="T254" s="22">
        <v>3.24865</v>
      </c>
      <c r="U254" s="22"/>
      <c r="V254" s="22"/>
      <c r="AB254" s="21"/>
      <c r="AC254" s="21"/>
      <c r="AD254" s="21"/>
      <c r="AE254" s="21"/>
    </row>
    <row r="255" spans="1:31" x14ac:dyDescent="0.2">
      <c r="A255" s="24" t="s">
        <v>630</v>
      </c>
      <c r="B255" s="25" t="s">
        <v>631</v>
      </c>
      <c r="C255" s="22">
        <v>729.36212999999987</v>
      </c>
      <c r="D255" s="22">
        <v>729.33780999999988</v>
      </c>
      <c r="E255" s="22">
        <v>2.4320000000000001E-2</v>
      </c>
      <c r="F255" s="22"/>
      <c r="G255" s="22">
        <v>24.579339999999998</v>
      </c>
      <c r="H255" s="22">
        <v>24.555019999999999</v>
      </c>
      <c r="I255" s="22">
        <v>2.4320000000000001E-2</v>
      </c>
      <c r="J255" s="22"/>
      <c r="K255" s="22">
        <v>585.85262999999986</v>
      </c>
      <c r="L255" s="22">
        <v>585.85262999999986</v>
      </c>
      <c r="M255" s="22"/>
      <c r="N255" s="22"/>
      <c r="O255" s="22">
        <v>43.291969999999978</v>
      </c>
      <c r="P255" s="22">
        <v>43.291969999999978</v>
      </c>
      <c r="Q255" s="22"/>
      <c r="R255" s="22"/>
      <c r="S255" s="22">
        <v>75.315690000000004</v>
      </c>
      <c r="T255" s="22">
        <v>75.315690000000004</v>
      </c>
      <c r="U255" s="22"/>
      <c r="V255" s="22"/>
      <c r="AB255" s="21"/>
      <c r="AC255" s="21"/>
      <c r="AD255" s="21"/>
      <c r="AE255" s="21"/>
    </row>
    <row r="256" spans="1:31" x14ac:dyDescent="0.2">
      <c r="A256" s="24" t="s">
        <v>632</v>
      </c>
      <c r="B256" s="25" t="s">
        <v>633</v>
      </c>
      <c r="C256" s="22">
        <v>1389.9946999999995</v>
      </c>
      <c r="D256" s="22">
        <v>1173.5748499999997</v>
      </c>
      <c r="E256" s="22">
        <v>1.97804</v>
      </c>
      <c r="F256" s="22">
        <v>214.44181</v>
      </c>
      <c r="G256" s="22">
        <v>295.39670999999993</v>
      </c>
      <c r="H256" s="22">
        <v>275.34207999999995</v>
      </c>
      <c r="I256" s="22"/>
      <c r="J256" s="22">
        <v>20.05463</v>
      </c>
      <c r="K256" s="22">
        <v>572.99100999999985</v>
      </c>
      <c r="L256" s="22">
        <v>398.53136999999987</v>
      </c>
      <c r="M256" s="22">
        <v>0.46511000000000002</v>
      </c>
      <c r="N256" s="22">
        <v>173.99453</v>
      </c>
      <c r="O256" s="22">
        <v>223.05373999999989</v>
      </c>
      <c r="P256" s="22">
        <v>214.85562999999988</v>
      </c>
      <c r="Q256" s="22"/>
      <c r="R256" s="22">
        <v>8.1981099999999998</v>
      </c>
      <c r="S256" s="22">
        <v>284.30275999999998</v>
      </c>
      <c r="T256" s="22">
        <v>272.10821999999996</v>
      </c>
      <c r="U256" s="22"/>
      <c r="V256" s="22">
        <v>12.194540000000002</v>
      </c>
      <c r="AB256" s="21"/>
      <c r="AC256" s="21"/>
      <c r="AD256" s="21"/>
      <c r="AE256" s="21"/>
    </row>
    <row r="257" spans="1:31" x14ac:dyDescent="0.2">
      <c r="A257" s="24" t="s">
        <v>634</v>
      </c>
      <c r="B257" s="25" t="s">
        <v>635</v>
      </c>
      <c r="C257" s="22">
        <v>211.41434000000001</v>
      </c>
      <c r="D257" s="22">
        <v>211.41434000000001</v>
      </c>
      <c r="E257" s="22"/>
      <c r="F257" s="22"/>
      <c r="G257" s="22">
        <v>0.12182999999999999</v>
      </c>
      <c r="H257" s="22">
        <v>0.12182999999999999</v>
      </c>
      <c r="I257" s="22"/>
      <c r="J257" s="22"/>
      <c r="K257" s="22">
        <v>5.4667700000000004</v>
      </c>
      <c r="L257" s="22">
        <v>5.4667700000000004</v>
      </c>
      <c r="M257" s="22"/>
      <c r="N257" s="22"/>
      <c r="O257" s="22">
        <v>114.97359</v>
      </c>
      <c r="P257" s="22">
        <v>114.97359</v>
      </c>
      <c r="Q257" s="22"/>
      <c r="R257" s="22"/>
      <c r="S257" s="22">
        <v>90.851910000000004</v>
      </c>
      <c r="T257" s="22">
        <v>90.851910000000004</v>
      </c>
      <c r="U257" s="22"/>
      <c r="V257" s="22"/>
      <c r="AB257" s="21"/>
      <c r="AC257" s="21"/>
      <c r="AD257" s="21"/>
      <c r="AE257" s="21"/>
    </row>
    <row r="258" spans="1:31" x14ac:dyDescent="0.2">
      <c r="A258" s="24" t="s">
        <v>636</v>
      </c>
      <c r="B258" s="25" t="s">
        <v>637</v>
      </c>
      <c r="C258" s="22">
        <v>456.89683999999983</v>
      </c>
      <c r="D258" s="22">
        <v>455.39249999999987</v>
      </c>
      <c r="E258" s="22">
        <v>1.50434</v>
      </c>
      <c r="F258" s="22"/>
      <c r="G258" s="22">
        <v>17.47636</v>
      </c>
      <c r="H258" s="22">
        <v>17.071259999999999</v>
      </c>
      <c r="I258" s="22">
        <v>0.40510000000000002</v>
      </c>
      <c r="J258" s="22"/>
      <c r="K258" s="22">
        <v>335.58359999999982</v>
      </c>
      <c r="L258" s="22">
        <v>334.48435999999981</v>
      </c>
      <c r="M258" s="22">
        <v>1.09924</v>
      </c>
      <c r="N258" s="22"/>
      <c r="O258" s="22">
        <v>25.987100000000012</v>
      </c>
      <c r="P258" s="22">
        <v>25.987100000000012</v>
      </c>
      <c r="Q258" s="22"/>
      <c r="R258" s="22"/>
      <c r="S258" s="22">
        <v>69.561580000000021</v>
      </c>
      <c r="T258" s="22">
        <v>69.561580000000021</v>
      </c>
      <c r="U258" s="22"/>
      <c r="V258" s="22"/>
      <c r="AB258" s="21"/>
      <c r="AC258" s="21"/>
      <c r="AD258" s="21"/>
      <c r="AE258" s="21"/>
    </row>
    <row r="259" spans="1:31" x14ac:dyDescent="0.2">
      <c r="A259" s="24" t="s">
        <v>638</v>
      </c>
      <c r="B259" s="25" t="s">
        <v>639</v>
      </c>
      <c r="C259" s="22">
        <v>100.23655000000001</v>
      </c>
      <c r="D259" s="22">
        <v>99.809490000000011</v>
      </c>
      <c r="E259" s="22">
        <v>0.42706</v>
      </c>
      <c r="F259" s="22"/>
      <c r="G259" s="22">
        <v>9.1621499999999987</v>
      </c>
      <c r="H259" s="22">
        <v>9.1621499999999987</v>
      </c>
      <c r="I259" s="22"/>
      <c r="J259" s="22"/>
      <c r="K259" s="22">
        <v>36.303650000000005</v>
      </c>
      <c r="L259" s="22">
        <v>35.876590000000007</v>
      </c>
      <c r="M259" s="22">
        <v>0.42706</v>
      </c>
      <c r="N259" s="22"/>
      <c r="O259" s="22">
        <v>17.652420000000003</v>
      </c>
      <c r="P259" s="22">
        <v>17.652420000000003</v>
      </c>
      <c r="Q259" s="22"/>
      <c r="R259" s="22"/>
      <c r="S259" s="22">
        <v>26.4084</v>
      </c>
      <c r="T259" s="22">
        <v>26.4084</v>
      </c>
      <c r="U259" s="22"/>
      <c r="V259" s="22"/>
      <c r="AB259" s="21"/>
      <c r="AC259" s="21"/>
      <c r="AD259" s="21"/>
      <c r="AE259" s="21"/>
    </row>
    <row r="260" spans="1:31" x14ac:dyDescent="0.2">
      <c r="A260" s="24" t="s">
        <v>640</v>
      </c>
      <c r="B260" s="25" t="s">
        <v>641</v>
      </c>
      <c r="C260" s="22">
        <v>1380.8632200000004</v>
      </c>
      <c r="D260" s="22">
        <v>1335.7476000000001</v>
      </c>
      <c r="E260" s="22">
        <v>27.854039999999998</v>
      </c>
      <c r="F260" s="22">
        <v>17.261580000000002</v>
      </c>
      <c r="G260" s="22">
        <v>124.35706000000002</v>
      </c>
      <c r="H260" s="22">
        <v>123.06984000000001</v>
      </c>
      <c r="I260" s="22">
        <v>0.65061999999999998</v>
      </c>
      <c r="J260" s="22">
        <v>0.63660000000000005</v>
      </c>
      <c r="K260" s="22">
        <v>983.13394000000028</v>
      </c>
      <c r="L260" s="22">
        <v>964.75796000000025</v>
      </c>
      <c r="M260" s="22">
        <v>2.0010300000000001</v>
      </c>
      <c r="N260" s="22">
        <v>16.374950000000002</v>
      </c>
      <c r="O260" s="22">
        <v>106.66234000000003</v>
      </c>
      <c r="P260" s="22">
        <v>106.66234000000003</v>
      </c>
      <c r="Q260" s="22"/>
      <c r="R260" s="22"/>
      <c r="S260" s="22">
        <v>140.36019999999999</v>
      </c>
      <c r="T260" s="22">
        <v>115.66997000000001</v>
      </c>
      <c r="U260" s="22">
        <v>24.440199999999997</v>
      </c>
      <c r="V260" s="22">
        <v>0.25002999999999997</v>
      </c>
      <c r="AB260" s="21"/>
      <c r="AC260" s="21"/>
      <c r="AD260" s="21"/>
      <c r="AE260" s="21"/>
    </row>
    <row r="261" spans="1:31" x14ac:dyDescent="0.2">
      <c r="A261" s="24" t="s">
        <v>642</v>
      </c>
      <c r="B261" s="25" t="s">
        <v>643</v>
      </c>
      <c r="C261" s="22">
        <v>3063.7874500000007</v>
      </c>
      <c r="D261" s="22">
        <v>1772.0820100000005</v>
      </c>
      <c r="E261" s="22">
        <v>282.85813000000002</v>
      </c>
      <c r="F261" s="22">
        <v>1008.8473100000001</v>
      </c>
      <c r="G261" s="22">
        <v>142.86265000000006</v>
      </c>
      <c r="H261" s="22">
        <v>142.86265000000006</v>
      </c>
      <c r="I261" s="22"/>
      <c r="J261" s="22"/>
      <c r="K261" s="22">
        <v>2348.1052300000006</v>
      </c>
      <c r="L261" s="22">
        <v>1114.7594000000006</v>
      </c>
      <c r="M261" s="22">
        <v>264.51332000000002</v>
      </c>
      <c r="N261" s="22">
        <v>968.83251000000007</v>
      </c>
      <c r="O261" s="22">
        <v>207.54746000000006</v>
      </c>
      <c r="P261" s="22">
        <v>191.08209000000005</v>
      </c>
      <c r="Q261" s="22">
        <v>2.2000000000000001E-4</v>
      </c>
      <c r="R261" s="22">
        <v>16.465150000000001</v>
      </c>
      <c r="S261" s="22">
        <v>338.46904000000001</v>
      </c>
      <c r="T261" s="22">
        <v>297.74491</v>
      </c>
      <c r="U261" s="22">
        <v>18.34459</v>
      </c>
      <c r="V261" s="22">
        <v>22.379540000000002</v>
      </c>
      <c r="AB261" s="21"/>
      <c r="AC261" s="21"/>
      <c r="AD261" s="21"/>
      <c r="AE261" s="21"/>
    </row>
    <row r="262" spans="1:31" x14ac:dyDescent="0.2">
      <c r="A262" s="24" t="s">
        <v>644</v>
      </c>
      <c r="B262" s="25" t="s">
        <v>645</v>
      </c>
      <c r="C262" s="22">
        <v>1.7111000000000001</v>
      </c>
      <c r="D262" s="22">
        <v>1.7111000000000001</v>
      </c>
      <c r="E262" s="22"/>
      <c r="F262" s="22"/>
      <c r="G262" s="22">
        <v>0.42719999999999997</v>
      </c>
      <c r="H262" s="22">
        <v>0.42719999999999997</v>
      </c>
      <c r="I262" s="22"/>
      <c r="J262" s="22"/>
      <c r="K262" s="22">
        <v>2.3380000000000001E-2</v>
      </c>
      <c r="L262" s="22">
        <v>2.3380000000000001E-2</v>
      </c>
      <c r="M262" s="22"/>
      <c r="N262" s="22"/>
      <c r="O262" s="22">
        <v>1.1371199999999999</v>
      </c>
      <c r="P262" s="22">
        <v>1.1371199999999999</v>
      </c>
      <c r="Q262" s="22"/>
      <c r="R262" s="22"/>
      <c r="S262" s="22">
        <v>0.12332</v>
      </c>
      <c r="T262" s="22">
        <v>0.12332</v>
      </c>
      <c r="U262" s="22"/>
      <c r="V262" s="22"/>
      <c r="AB262" s="21"/>
      <c r="AC262" s="21"/>
      <c r="AD262" s="21"/>
      <c r="AE262" s="21"/>
    </row>
    <row r="263" spans="1:31" x14ac:dyDescent="0.2">
      <c r="A263" s="24" t="s">
        <v>646</v>
      </c>
      <c r="B263" s="25" t="s">
        <v>647</v>
      </c>
      <c r="C263" s="22">
        <v>0.92745999999999995</v>
      </c>
      <c r="D263" s="22">
        <v>0.92745999999999995</v>
      </c>
      <c r="E263" s="22"/>
      <c r="F263" s="22"/>
      <c r="G263" s="22"/>
      <c r="H263" s="22"/>
      <c r="I263" s="22"/>
      <c r="J263" s="22"/>
      <c r="K263" s="22">
        <v>0.39644000000000001</v>
      </c>
      <c r="L263" s="22">
        <v>0.39644000000000001</v>
      </c>
      <c r="M263" s="22"/>
      <c r="N263" s="22"/>
      <c r="O263" s="22">
        <v>0.51639999999999997</v>
      </c>
      <c r="P263" s="22">
        <v>0.51639999999999997</v>
      </c>
      <c r="Q263" s="22"/>
      <c r="R263" s="22"/>
      <c r="S263" s="22"/>
      <c r="T263" s="22"/>
      <c r="U263" s="22"/>
      <c r="V263" s="22"/>
      <c r="AB263" s="21"/>
      <c r="AC263" s="21"/>
      <c r="AD263" s="21"/>
      <c r="AE263" s="21"/>
    </row>
    <row r="264" spans="1:31" x14ac:dyDescent="0.2">
      <c r="A264" s="24" t="s">
        <v>648</v>
      </c>
      <c r="B264" s="25" t="s">
        <v>649</v>
      </c>
      <c r="C264" s="22">
        <v>16.467610000000001</v>
      </c>
      <c r="D264" s="22">
        <v>16.467610000000001</v>
      </c>
      <c r="E264" s="22"/>
      <c r="F264" s="22"/>
      <c r="G264" s="22">
        <v>2.6914799999999999</v>
      </c>
      <c r="H264" s="22">
        <v>2.6914799999999999</v>
      </c>
      <c r="I264" s="22"/>
      <c r="J264" s="22"/>
      <c r="K264" s="22">
        <v>8.3327899999999993</v>
      </c>
      <c r="L264" s="22">
        <v>8.3327899999999993</v>
      </c>
      <c r="M264" s="22"/>
      <c r="N264" s="22"/>
      <c r="O264" s="22">
        <v>2.22946</v>
      </c>
      <c r="P264" s="22">
        <v>2.22946</v>
      </c>
      <c r="Q264" s="22"/>
      <c r="R264" s="22"/>
      <c r="S264" s="22">
        <v>3.2138800000000001</v>
      </c>
      <c r="T264" s="22">
        <v>3.2138800000000001</v>
      </c>
      <c r="U264" s="22"/>
      <c r="V264" s="22"/>
      <c r="AB264" s="21"/>
      <c r="AC264" s="21"/>
      <c r="AD264" s="21"/>
      <c r="AE264" s="21"/>
    </row>
    <row r="265" spans="1:31" x14ac:dyDescent="0.2">
      <c r="A265" s="24" t="s">
        <v>650</v>
      </c>
      <c r="B265" s="25" t="s">
        <v>651</v>
      </c>
      <c r="C265" s="22">
        <v>1.4632000000000001</v>
      </c>
      <c r="D265" s="22">
        <v>1.4632000000000001</v>
      </c>
      <c r="E265" s="22"/>
      <c r="F265" s="22"/>
      <c r="G265" s="22"/>
      <c r="H265" s="22"/>
      <c r="I265" s="22"/>
      <c r="J265" s="22"/>
      <c r="K265" s="22">
        <v>1.4632000000000001</v>
      </c>
      <c r="L265" s="22">
        <v>1.4632000000000001</v>
      </c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AB265" s="21"/>
      <c r="AC265" s="21"/>
      <c r="AD265" s="21"/>
      <c r="AE265" s="21"/>
    </row>
    <row r="266" spans="1:31" x14ac:dyDescent="0.2">
      <c r="A266" s="24" t="s">
        <v>652</v>
      </c>
      <c r="B266" s="25" t="s">
        <v>653</v>
      </c>
      <c r="C266" s="22">
        <v>30.30003</v>
      </c>
      <c r="D266" s="22">
        <v>30.30003</v>
      </c>
      <c r="E266" s="22"/>
      <c r="F266" s="22"/>
      <c r="G266" s="22">
        <v>0.35860000000000003</v>
      </c>
      <c r="H266" s="22">
        <v>0.35860000000000003</v>
      </c>
      <c r="I266" s="22"/>
      <c r="J266" s="22"/>
      <c r="K266" s="22">
        <v>21.083729999999999</v>
      </c>
      <c r="L266" s="22">
        <v>21.083729999999999</v>
      </c>
      <c r="M266" s="22"/>
      <c r="N266" s="22"/>
      <c r="O266" s="22">
        <v>1.8593200000000001</v>
      </c>
      <c r="P266" s="22">
        <v>1.8593200000000001</v>
      </c>
      <c r="Q266" s="22"/>
      <c r="R266" s="22"/>
      <c r="S266" s="22">
        <v>2.22384</v>
      </c>
      <c r="T266" s="22">
        <v>2.22384</v>
      </c>
      <c r="U266" s="22"/>
      <c r="V266" s="22"/>
      <c r="AB266" s="21"/>
      <c r="AC266" s="21"/>
      <c r="AD266" s="21"/>
      <c r="AE266" s="21"/>
    </row>
    <row r="267" spans="1:31" x14ac:dyDescent="0.2">
      <c r="A267" s="24" t="s">
        <v>654</v>
      </c>
      <c r="B267" s="25" t="s">
        <v>655</v>
      </c>
      <c r="C267" s="22">
        <v>2.9454400000000001</v>
      </c>
      <c r="D267" s="22">
        <v>2.9454400000000001</v>
      </c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>
        <v>2.77291</v>
      </c>
      <c r="P267" s="22">
        <v>2.77291</v>
      </c>
      <c r="Q267" s="22"/>
      <c r="R267" s="22"/>
      <c r="S267" s="22">
        <v>0.17252999999999999</v>
      </c>
      <c r="T267" s="22">
        <v>0.17252999999999999</v>
      </c>
      <c r="U267" s="22"/>
      <c r="V267" s="22"/>
      <c r="AB267" s="21"/>
      <c r="AC267" s="21"/>
      <c r="AD267" s="21"/>
      <c r="AE267" s="21"/>
    </row>
    <row r="268" spans="1:31" x14ac:dyDescent="0.2">
      <c r="A268" s="24" t="s">
        <v>656</v>
      </c>
      <c r="B268" s="25" t="s">
        <v>657</v>
      </c>
      <c r="C268" s="22">
        <v>241.20984999999999</v>
      </c>
      <c r="D268" s="22">
        <v>141.28577999999999</v>
      </c>
      <c r="E268" s="22">
        <v>99.92407</v>
      </c>
      <c r="F268" s="22"/>
      <c r="G268" s="22">
        <v>13.764699999999998</v>
      </c>
      <c r="H268" s="22">
        <v>13.764699999999998</v>
      </c>
      <c r="I268" s="22"/>
      <c r="J268" s="22"/>
      <c r="K268" s="22">
        <v>172.34647999999999</v>
      </c>
      <c r="L268" s="22">
        <v>77.490459999999999</v>
      </c>
      <c r="M268" s="22">
        <v>94.856020000000001</v>
      </c>
      <c r="N268" s="22"/>
      <c r="O268" s="22">
        <v>23.321240000000007</v>
      </c>
      <c r="P268" s="22">
        <v>23.321240000000007</v>
      </c>
      <c r="Q268" s="22"/>
      <c r="R268" s="22"/>
      <c r="S268" s="22">
        <v>27.943739999999998</v>
      </c>
      <c r="T268" s="22">
        <v>22.875689999999999</v>
      </c>
      <c r="U268" s="22">
        <v>5.0680500000000004</v>
      </c>
      <c r="V268" s="22"/>
      <c r="AB268" s="21"/>
      <c r="AC268" s="21"/>
      <c r="AD268" s="21"/>
      <c r="AE268" s="21"/>
    </row>
    <row r="269" spans="1:31" x14ac:dyDescent="0.2">
      <c r="A269" s="24" t="s">
        <v>658</v>
      </c>
      <c r="B269" s="25" t="s">
        <v>659</v>
      </c>
      <c r="C269" s="22">
        <v>272.89833000000004</v>
      </c>
      <c r="D269" s="22">
        <v>213.29754000000005</v>
      </c>
      <c r="E269" s="22">
        <v>34.913420000000002</v>
      </c>
      <c r="F269" s="22">
        <v>24.687370000000001</v>
      </c>
      <c r="G269" s="22">
        <v>21.038709999999995</v>
      </c>
      <c r="H269" s="22">
        <v>11.143989999999997</v>
      </c>
      <c r="I269" s="22">
        <v>9.8947199999999995</v>
      </c>
      <c r="J269" s="22"/>
      <c r="K269" s="22">
        <v>127.15022000000005</v>
      </c>
      <c r="L269" s="22">
        <v>99.458380000000048</v>
      </c>
      <c r="M269" s="22">
        <v>16.32667</v>
      </c>
      <c r="N269" s="22">
        <v>11.365170000000001</v>
      </c>
      <c r="O269" s="22">
        <v>48.701090000000022</v>
      </c>
      <c r="P269" s="22">
        <v>43.213190000000026</v>
      </c>
      <c r="Q269" s="22"/>
      <c r="R269" s="22">
        <v>5.4878999999999998</v>
      </c>
      <c r="S269" s="22">
        <v>75.118999999999986</v>
      </c>
      <c r="T269" s="22">
        <v>58.592669999999984</v>
      </c>
      <c r="U269" s="22">
        <v>8.692029999999999</v>
      </c>
      <c r="V269" s="22">
        <v>7.8342999999999998</v>
      </c>
      <c r="AB269" s="21"/>
      <c r="AC269" s="21"/>
      <c r="AD269" s="21"/>
      <c r="AE269" s="21"/>
    </row>
    <row r="270" spans="1:31" x14ac:dyDescent="0.2">
      <c r="A270" s="24" t="s">
        <v>660</v>
      </c>
      <c r="B270" s="25" t="s">
        <v>661</v>
      </c>
      <c r="C270" s="22">
        <v>597.64471999999989</v>
      </c>
      <c r="D270" s="22">
        <v>593.60571999999991</v>
      </c>
      <c r="E270" s="22">
        <v>4.0389999999999997</v>
      </c>
      <c r="F270" s="22"/>
      <c r="G270" s="22">
        <v>234.78690999999998</v>
      </c>
      <c r="H270" s="22">
        <v>234.78690999999998</v>
      </c>
      <c r="I270" s="22"/>
      <c r="J270" s="22"/>
      <c r="K270" s="22">
        <v>340.90862999999996</v>
      </c>
      <c r="L270" s="22">
        <v>338.67669999999998</v>
      </c>
      <c r="M270" s="22">
        <v>2.2319300000000002</v>
      </c>
      <c r="N270" s="22"/>
      <c r="O270" s="22">
        <v>17.013339999999996</v>
      </c>
      <c r="P270" s="22">
        <v>17.013339999999996</v>
      </c>
      <c r="Q270" s="22"/>
      <c r="R270" s="22"/>
      <c r="S270" s="22">
        <v>3.41533</v>
      </c>
      <c r="T270" s="22">
        <v>1.60826</v>
      </c>
      <c r="U270" s="22">
        <v>1.80707</v>
      </c>
      <c r="V270" s="22"/>
      <c r="AB270" s="21"/>
      <c r="AC270" s="21"/>
      <c r="AD270" s="21"/>
      <c r="AE270" s="21"/>
    </row>
    <row r="271" spans="1:31" x14ac:dyDescent="0.2">
      <c r="A271" s="24" t="s">
        <v>662</v>
      </c>
      <c r="B271" s="25" t="s">
        <v>663</v>
      </c>
      <c r="C271" s="22">
        <v>2119.7152400000004</v>
      </c>
      <c r="D271" s="22">
        <v>1249.9686100000006</v>
      </c>
      <c r="E271" s="22">
        <v>142.45706999999999</v>
      </c>
      <c r="F271" s="22">
        <v>727.28956000000005</v>
      </c>
      <c r="G271" s="22">
        <v>313.12079000000006</v>
      </c>
      <c r="H271" s="22">
        <v>302.61742000000004</v>
      </c>
      <c r="I271" s="22">
        <v>10.50337</v>
      </c>
      <c r="J271" s="22"/>
      <c r="K271" s="22">
        <v>1517.2486100000003</v>
      </c>
      <c r="L271" s="22">
        <v>782.92888000000028</v>
      </c>
      <c r="M271" s="22">
        <v>9.7613099999999999</v>
      </c>
      <c r="N271" s="22">
        <v>724.55842000000007</v>
      </c>
      <c r="O271" s="22">
        <v>77.634119999999996</v>
      </c>
      <c r="P271" s="22">
        <v>76.70738999999999</v>
      </c>
      <c r="Q271" s="22"/>
      <c r="R271" s="22">
        <v>0.92673000000000005</v>
      </c>
      <c r="S271" s="22">
        <v>210.07432</v>
      </c>
      <c r="T271" s="22">
        <v>86.077519999999993</v>
      </c>
      <c r="U271" s="22">
        <v>122.19239</v>
      </c>
      <c r="V271" s="22">
        <v>1.8044100000000001</v>
      </c>
      <c r="AB271" s="21"/>
      <c r="AC271" s="21"/>
      <c r="AD271" s="21"/>
      <c r="AE271" s="21"/>
    </row>
    <row r="272" spans="1:31" x14ac:dyDescent="0.2">
      <c r="A272" s="24" t="s">
        <v>664</v>
      </c>
      <c r="B272" s="25" t="s">
        <v>665</v>
      </c>
      <c r="C272" s="22">
        <v>66.196680000000001</v>
      </c>
      <c r="D272" s="22">
        <v>38.992239999999995</v>
      </c>
      <c r="E272" s="22">
        <v>27.204440000000002</v>
      </c>
      <c r="F272" s="22"/>
      <c r="G272" s="22">
        <v>2.8546899999999997</v>
      </c>
      <c r="H272" s="22">
        <v>2.8546899999999997</v>
      </c>
      <c r="I272" s="22"/>
      <c r="J272" s="22"/>
      <c r="K272" s="22">
        <v>39.822839999999999</v>
      </c>
      <c r="L272" s="22">
        <v>17.121409999999997</v>
      </c>
      <c r="M272" s="22">
        <v>22.701430000000002</v>
      </c>
      <c r="N272" s="22"/>
      <c r="O272" s="22">
        <v>7.7018300000000011</v>
      </c>
      <c r="P272" s="22">
        <v>7.7018300000000011</v>
      </c>
      <c r="Q272" s="22"/>
      <c r="R272" s="22"/>
      <c r="S272" s="22">
        <v>13.28828</v>
      </c>
      <c r="T272" s="22">
        <v>8.7852699999999988</v>
      </c>
      <c r="U272" s="22">
        <v>4.5030100000000006</v>
      </c>
      <c r="V272" s="22"/>
      <c r="AB272" s="21"/>
      <c r="AC272" s="21"/>
      <c r="AD272" s="21"/>
      <c r="AE272" s="21"/>
    </row>
    <row r="273" spans="1:31" x14ac:dyDescent="0.2">
      <c r="A273" s="24" t="s">
        <v>666</v>
      </c>
      <c r="B273" s="25" t="s">
        <v>667</v>
      </c>
      <c r="C273" s="22">
        <v>248.80317000000002</v>
      </c>
      <c r="D273" s="22">
        <v>81.026169999999993</v>
      </c>
      <c r="E273" s="22">
        <v>19.550840000000001</v>
      </c>
      <c r="F273" s="22">
        <v>148.22615999999999</v>
      </c>
      <c r="G273" s="22">
        <v>22.47738</v>
      </c>
      <c r="H273" s="22">
        <v>16.965949999999999</v>
      </c>
      <c r="I273" s="22">
        <v>5.5114300000000007</v>
      </c>
      <c r="J273" s="22"/>
      <c r="K273" s="22">
        <v>142.31726</v>
      </c>
      <c r="L273" s="22">
        <v>24.045770000000001</v>
      </c>
      <c r="M273" s="22">
        <v>4.1433299999999997</v>
      </c>
      <c r="N273" s="22">
        <v>114.12816000000001</v>
      </c>
      <c r="O273" s="22">
        <v>35.632290000000005</v>
      </c>
      <c r="P273" s="22">
        <v>18.970079999999999</v>
      </c>
      <c r="Q273" s="22">
        <v>2.5814699999999999</v>
      </c>
      <c r="R273" s="22">
        <v>14.08074</v>
      </c>
      <c r="S273" s="22">
        <v>48.317889999999998</v>
      </c>
      <c r="T273" s="22">
        <v>20.986019999999996</v>
      </c>
      <c r="U273" s="22">
        <v>7.3146100000000001</v>
      </c>
      <c r="V273" s="22">
        <v>20.01726</v>
      </c>
      <c r="AB273" s="21"/>
      <c r="AC273" s="21"/>
      <c r="AD273" s="21"/>
      <c r="AE273" s="21"/>
    </row>
    <row r="274" spans="1:31" x14ac:dyDescent="0.2">
      <c r="A274" s="24" t="s">
        <v>668</v>
      </c>
      <c r="B274" s="25" t="s">
        <v>669</v>
      </c>
      <c r="C274" s="22">
        <v>83.262409999999988</v>
      </c>
      <c r="D274" s="22">
        <v>37.205929999999995</v>
      </c>
      <c r="E274" s="22">
        <v>46.056480000000001</v>
      </c>
      <c r="F274" s="22"/>
      <c r="G274" s="22">
        <v>0.18613000000000002</v>
      </c>
      <c r="H274" s="22">
        <v>0.18613000000000002</v>
      </c>
      <c r="I274" s="22"/>
      <c r="J274" s="22"/>
      <c r="K274" s="22">
        <v>48.575589999999998</v>
      </c>
      <c r="L274" s="22">
        <v>2.51911</v>
      </c>
      <c r="M274" s="22">
        <v>46.056480000000001</v>
      </c>
      <c r="N274" s="22"/>
      <c r="O274" s="22">
        <v>13.074210000000001</v>
      </c>
      <c r="P274" s="22">
        <v>13.074210000000001</v>
      </c>
      <c r="Q274" s="22"/>
      <c r="R274" s="22"/>
      <c r="S274" s="22">
        <v>21.426479999999998</v>
      </c>
      <c r="T274" s="22">
        <v>21.426479999999998</v>
      </c>
      <c r="U274" s="22"/>
      <c r="V274" s="22"/>
      <c r="AB274" s="21"/>
      <c r="AC274" s="21"/>
      <c r="AD274" s="21"/>
      <c r="AE274" s="21"/>
    </row>
    <row r="275" spans="1:31" x14ac:dyDescent="0.2">
      <c r="A275" s="24" t="s">
        <v>670</v>
      </c>
      <c r="B275" s="25" t="s">
        <v>671</v>
      </c>
      <c r="C275" s="22">
        <v>962.59440000000018</v>
      </c>
      <c r="D275" s="22">
        <v>962.55092000000013</v>
      </c>
      <c r="E275" s="22"/>
      <c r="F275" s="22">
        <v>4.3479999999999998E-2</v>
      </c>
      <c r="G275" s="22">
        <v>306.40264000000002</v>
      </c>
      <c r="H275" s="22">
        <v>306.40264000000002</v>
      </c>
      <c r="I275" s="22"/>
      <c r="J275" s="22"/>
      <c r="K275" s="22">
        <v>563.69397000000015</v>
      </c>
      <c r="L275" s="22">
        <v>563.69397000000015</v>
      </c>
      <c r="M275" s="22"/>
      <c r="N275" s="22"/>
      <c r="O275" s="22">
        <v>49.726069999999993</v>
      </c>
      <c r="P275" s="22">
        <v>49.706509999999994</v>
      </c>
      <c r="Q275" s="22"/>
      <c r="R275" s="22">
        <v>1.9559999999999998E-2</v>
      </c>
      <c r="S275" s="22">
        <v>42.46374999999999</v>
      </c>
      <c r="T275" s="22">
        <v>42.439829999999994</v>
      </c>
      <c r="U275" s="22"/>
      <c r="V275" s="22">
        <v>2.392E-2</v>
      </c>
      <c r="AB275" s="21"/>
      <c r="AC275" s="21"/>
      <c r="AD275" s="21"/>
      <c r="AE275" s="21"/>
    </row>
    <row r="276" spans="1:31" x14ac:dyDescent="0.2">
      <c r="A276" s="24" t="s">
        <v>672</v>
      </c>
      <c r="B276" s="25" t="s">
        <v>673</v>
      </c>
      <c r="C276" s="22">
        <v>315.89138000000003</v>
      </c>
      <c r="D276" s="22">
        <v>308.18456000000003</v>
      </c>
      <c r="E276" s="22">
        <v>7.7068200000000004</v>
      </c>
      <c r="F276" s="22"/>
      <c r="G276" s="22">
        <v>144.06484</v>
      </c>
      <c r="H276" s="22">
        <v>144.06484</v>
      </c>
      <c r="I276" s="22"/>
      <c r="J276" s="22"/>
      <c r="K276" s="22">
        <v>63.920749999999984</v>
      </c>
      <c r="L276" s="22">
        <v>62.967379999999984</v>
      </c>
      <c r="M276" s="22">
        <v>0.95337000000000005</v>
      </c>
      <c r="N276" s="22"/>
      <c r="O276" s="22">
        <v>41.129770000000001</v>
      </c>
      <c r="P276" s="22">
        <v>39.899239999999999</v>
      </c>
      <c r="Q276" s="22">
        <v>1.2305299999999999</v>
      </c>
      <c r="R276" s="22"/>
      <c r="S276" s="22">
        <v>66.687840000000008</v>
      </c>
      <c r="T276" s="22">
        <v>61.164920000000009</v>
      </c>
      <c r="U276" s="22">
        <v>5.5229200000000001</v>
      </c>
      <c r="V276" s="22"/>
      <c r="AB276" s="21"/>
      <c r="AC276" s="21"/>
      <c r="AD276" s="21"/>
      <c r="AE276" s="21"/>
    </row>
    <row r="277" spans="1:31" x14ac:dyDescent="0.2">
      <c r="A277" s="24" t="s">
        <v>674</v>
      </c>
      <c r="B277" s="25" t="s">
        <v>675</v>
      </c>
      <c r="C277" s="22">
        <v>268.70960000000002</v>
      </c>
      <c r="D277" s="22">
        <v>268.34651000000002</v>
      </c>
      <c r="E277" s="22">
        <v>0.36308999999999997</v>
      </c>
      <c r="F277" s="22"/>
      <c r="G277" s="22">
        <v>4.8238799999999999</v>
      </c>
      <c r="H277" s="22">
        <v>4.8238799999999999</v>
      </c>
      <c r="I277" s="22"/>
      <c r="J277" s="22"/>
      <c r="K277" s="22">
        <v>242.49090999999999</v>
      </c>
      <c r="L277" s="22">
        <v>242.49090999999999</v>
      </c>
      <c r="M277" s="22"/>
      <c r="N277" s="22"/>
      <c r="O277" s="22">
        <v>11.330469999999998</v>
      </c>
      <c r="P277" s="22">
        <v>11.330469999999998</v>
      </c>
      <c r="Q277" s="22"/>
      <c r="R277" s="22"/>
      <c r="S277" s="22">
        <v>8.918569999999999</v>
      </c>
      <c r="T277" s="22">
        <v>8.918569999999999</v>
      </c>
      <c r="U277" s="22"/>
      <c r="V277" s="22"/>
      <c r="AB277" s="21"/>
      <c r="AC277" s="21"/>
      <c r="AD277" s="21"/>
      <c r="AE277" s="21"/>
    </row>
    <row r="278" spans="1:31" x14ac:dyDescent="0.2">
      <c r="A278" s="24" t="s">
        <v>676</v>
      </c>
      <c r="B278" s="25" t="s">
        <v>677</v>
      </c>
      <c r="C278" s="22">
        <v>4314.4004800000002</v>
      </c>
      <c r="D278" s="22">
        <v>3534.6386700000003</v>
      </c>
      <c r="E278" s="22">
        <v>42.253549999999997</v>
      </c>
      <c r="F278" s="22">
        <v>737.50826000000006</v>
      </c>
      <c r="G278" s="22">
        <v>668.90356999999972</v>
      </c>
      <c r="H278" s="22">
        <v>516.73211999999978</v>
      </c>
      <c r="I278" s="22"/>
      <c r="J278" s="22">
        <v>152.17144999999999</v>
      </c>
      <c r="K278" s="22">
        <v>2501.7931800000001</v>
      </c>
      <c r="L278" s="22">
        <v>2103.9528799999998</v>
      </c>
      <c r="M278" s="22">
        <v>12.727639999999997</v>
      </c>
      <c r="N278" s="22">
        <v>385.11266000000006</v>
      </c>
      <c r="O278" s="22">
        <v>469.83272000000056</v>
      </c>
      <c r="P278" s="22">
        <v>391.11036000000053</v>
      </c>
      <c r="Q278" s="22">
        <v>0.20046</v>
      </c>
      <c r="R278" s="22">
        <v>78.521900000000002</v>
      </c>
      <c r="S278" s="22">
        <v>630.04936999999995</v>
      </c>
      <c r="T278" s="22">
        <v>479.02166999999986</v>
      </c>
      <c r="U278" s="22">
        <v>29.32545</v>
      </c>
      <c r="V278" s="22">
        <v>121.70224999999999</v>
      </c>
      <c r="AB278" s="21"/>
      <c r="AC278" s="21"/>
      <c r="AD278" s="21"/>
      <c r="AE278" s="21"/>
    </row>
    <row r="279" spans="1:31" x14ac:dyDescent="0.2">
      <c r="A279" s="24" t="s">
        <v>678</v>
      </c>
      <c r="B279" s="25" t="s">
        <v>679</v>
      </c>
      <c r="C279" s="22">
        <v>48933.96391000002</v>
      </c>
      <c r="D279" s="22">
        <v>30644.054880000022</v>
      </c>
      <c r="E279" s="22">
        <v>1065.59995</v>
      </c>
      <c r="F279" s="22">
        <v>17224.309079999999</v>
      </c>
      <c r="G279" s="22">
        <v>6040.5543399999988</v>
      </c>
      <c r="H279" s="22">
        <v>4090.5403899999997</v>
      </c>
      <c r="I279" s="22">
        <v>203.14477000000002</v>
      </c>
      <c r="J279" s="22">
        <v>1746.8691799999995</v>
      </c>
      <c r="K279" s="22">
        <v>25253.988910000015</v>
      </c>
      <c r="L279" s="22">
        <v>15015.518340000015</v>
      </c>
      <c r="M279" s="22">
        <v>486.38482999999979</v>
      </c>
      <c r="N279" s="22">
        <v>9752.0857400000004</v>
      </c>
      <c r="O279" s="22">
        <v>6877.045749999992</v>
      </c>
      <c r="P279" s="22">
        <v>4406.1799499999906</v>
      </c>
      <c r="Q279" s="22">
        <v>111.85656999999999</v>
      </c>
      <c r="R279" s="22">
        <v>2359.009230000001</v>
      </c>
      <c r="S279" s="22">
        <v>10243.946420000013</v>
      </c>
      <c r="T279" s="22">
        <v>6628.4447300000129</v>
      </c>
      <c r="U279" s="22">
        <v>258.62995999999998</v>
      </c>
      <c r="V279" s="22">
        <v>3356.8717299999989</v>
      </c>
      <c r="AB279" s="21"/>
      <c r="AC279" s="21"/>
      <c r="AD279" s="21"/>
      <c r="AE279" s="21"/>
    </row>
    <row r="280" spans="1:31" x14ac:dyDescent="0.2">
      <c r="A280" s="24" t="s">
        <v>680</v>
      </c>
      <c r="B280" s="25" t="s">
        <v>681</v>
      </c>
      <c r="C280" s="22">
        <v>6569.7816199999997</v>
      </c>
      <c r="D280" s="22">
        <v>2028.8502999999998</v>
      </c>
      <c r="E280" s="22">
        <v>336.78352000000001</v>
      </c>
      <c r="F280" s="22">
        <v>4204.1477999999997</v>
      </c>
      <c r="G280" s="22">
        <v>796.88406999999984</v>
      </c>
      <c r="H280" s="22">
        <v>153.93329999999997</v>
      </c>
      <c r="I280" s="22">
        <v>142.15212000000002</v>
      </c>
      <c r="J280" s="22">
        <v>500.79864999999995</v>
      </c>
      <c r="K280" s="22">
        <v>3085.6633100000004</v>
      </c>
      <c r="L280" s="22">
        <v>995.15939999999966</v>
      </c>
      <c r="M280" s="22">
        <v>188.3663</v>
      </c>
      <c r="N280" s="22">
        <v>1902.1376100000004</v>
      </c>
      <c r="O280" s="22">
        <v>809.47615000000019</v>
      </c>
      <c r="P280" s="22">
        <v>364.38989000000015</v>
      </c>
      <c r="Q280" s="22">
        <v>1.3036000000000001</v>
      </c>
      <c r="R280" s="22">
        <v>443.78266000000002</v>
      </c>
      <c r="S280" s="22">
        <v>1837.4052899999999</v>
      </c>
      <c r="T280" s="22">
        <v>498.93874</v>
      </c>
      <c r="U280" s="22">
        <v>4.9615</v>
      </c>
      <c r="V280" s="22">
        <v>1333.50505</v>
      </c>
      <c r="AB280" s="21"/>
      <c r="AC280" s="21"/>
      <c r="AD280" s="21"/>
      <c r="AE280" s="21"/>
    </row>
    <row r="281" spans="1:31" x14ac:dyDescent="0.2">
      <c r="A281" s="24" t="s">
        <v>682</v>
      </c>
      <c r="B281" s="25" t="s">
        <v>683</v>
      </c>
      <c r="C281" s="22">
        <v>88.424869999999999</v>
      </c>
      <c r="D281" s="22">
        <v>88.424869999999999</v>
      </c>
      <c r="E281" s="22"/>
      <c r="F281" s="22"/>
      <c r="G281" s="22">
        <v>1.5088399999999997</v>
      </c>
      <c r="H281" s="22">
        <v>1.5088399999999997</v>
      </c>
      <c r="I281" s="22"/>
      <c r="J281" s="22"/>
      <c r="K281" s="22">
        <v>24.474630000000001</v>
      </c>
      <c r="L281" s="22">
        <v>24.474630000000001</v>
      </c>
      <c r="M281" s="22"/>
      <c r="N281" s="22"/>
      <c r="O281" s="22">
        <v>32.633590000000005</v>
      </c>
      <c r="P281" s="22">
        <v>32.633590000000005</v>
      </c>
      <c r="Q281" s="22"/>
      <c r="R281" s="22"/>
      <c r="S281" s="22">
        <v>29.807809999999996</v>
      </c>
      <c r="T281" s="22">
        <v>29.807809999999996</v>
      </c>
      <c r="U281" s="22"/>
      <c r="V281" s="22"/>
      <c r="AB281" s="21"/>
      <c r="AC281" s="21"/>
      <c r="AD281" s="21"/>
      <c r="AE281" s="21"/>
    </row>
    <row r="282" spans="1:31" x14ac:dyDescent="0.2">
      <c r="A282" s="24" t="s">
        <v>684</v>
      </c>
      <c r="B282" s="25" t="s">
        <v>685</v>
      </c>
      <c r="C282" s="22">
        <v>102.97815</v>
      </c>
      <c r="D282" s="22">
        <v>102.97815</v>
      </c>
      <c r="E282" s="22"/>
      <c r="F282" s="22"/>
      <c r="G282" s="22">
        <v>1.43726</v>
      </c>
      <c r="H282" s="22">
        <v>1.43726</v>
      </c>
      <c r="I282" s="22"/>
      <c r="J282" s="22"/>
      <c r="K282" s="22">
        <v>13.433</v>
      </c>
      <c r="L282" s="22">
        <v>13.433</v>
      </c>
      <c r="M282" s="22"/>
      <c r="N282" s="22"/>
      <c r="O282" s="22">
        <v>64.318379999999991</v>
      </c>
      <c r="P282" s="22">
        <v>64.318379999999991</v>
      </c>
      <c r="Q282" s="22"/>
      <c r="R282" s="22"/>
      <c r="S282" s="22">
        <v>23.78951</v>
      </c>
      <c r="T282" s="22">
        <v>23.78951</v>
      </c>
      <c r="U282" s="22"/>
      <c r="V282" s="22"/>
      <c r="AB282" s="21"/>
      <c r="AC282" s="21"/>
      <c r="AD282" s="21"/>
      <c r="AE282" s="21"/>
    </row>
    <row r="283" spans="1:31" x14ac:dyDescent="0.2">
      <c r="A283" s="24" t="s">
        <v>686</v>
      </c>
      <c r="B283" s="25" t="s">
        <v>687</v>
      </c>
      <c r="C283" s="22">
        <v>1860.6935300000002</v>
      </c>
      <c r="D283" s="22">
        <v>1291.4577300000003</v>
      </c>
      <c r="E283" s="22">
        <v>19.895159999999997</v>
      </c>
      <c r="F283" s="22">
        <v>549.34064000000012</v>
      </c>
      <c r="G283" s="22">
        <v>273.81943999999999</v>
      </c>
      <c r="H283" s="22">
        <v>187.22668000000002</v>
      </c>
      <c r="I283" s="22">
        <v>3.3274999999999997</v>
      </c>
      <c r="J283" s="22">
        <v>83.265259999999998</v>
      </c>
      <c r="K283" s="22">
        <v>834.05035000000021</v>
      </c>
      <c r="L283" s="22">
        <v>481.46769000000018</v>
      </c>
      <c r="M283" s="22">
        <v>7.9862299999999999</v>
      </c>
      <c r="N283" s="22">
        <v>344.59643000000005</v>
      </c>
      <c r="O283" s="22">
        <v>319.13794000000019</v>
      </c>
      <c r="P283" s="22">
        <v>261.86604000000017</v>
      </c>
      <c r="Q283" s="22">
        <v>2.7880199999999999</v>
      </c>
      <c r="R283" s="22">
        <v>54.483879999999999</v>
      </c>
      <c r="S283" s="22">
        <v>416.69933000000003</v>
      </c>
      <c r="T283" s="22">
        <v>343.91085000000004</v>
      </c>
      <c r="U283" s="22">
        <v>5.7934099999999997</v>
      </c>
      <c r="V283" s="22">
        <v>66.995070000000013</v>
      </c>
      <c r="AB283" s="21"/>
      <c r="AC283" s="21"/>
      <c r="AD283" s="21"/>
      <c r="AE283" s="21"/>
    </row>
    <row r="284" spans="1:31" x14ac:dyDescent="0.2">
      <c r="A284" s="24" t="s">
        <v>688</v>
      </c>
      <c r="B284" s="25" t="s">
        <v>689</v>
      </c>
      <c r="C284" s="22">
        <v>772.23933999999997</v>
      </c>
      <c r="D284" s="22">
        <v>539.42377999999997</v>
      </c>
      <c r="E284" s="22">
        <v>32.628940000000007</v>
      </c>
      <c r="F284" s="22">
        <v>200.18662</v>
      </c>
      <c r="G284" s="22">
        <v>114.16758999999999</v>
      </c>
      <c r="H284" s="22">
        <v>81.557889999999986</v>
      </c>
      <c r="I284" s="22">
        <v>32.609700000000004</v>
      </c>
      <c r="J284" s="22"/>
      <c r="K284" s="22">
        <v>223.75626999999992</v>
      </c>
      <c r="L284" s="22">
        <v>189.01971999999992</v>
      </c>
      <c r="M284" s="22">
        <v>1.924E-2</v>
      </c>
      <c r="N284" s="22">
        <v>34.717309999999998</v>
      </c>
      <c r="O284" s="22">
        <v>202.44862000000009</v>
      </c>
      <c r="P284" s="22">
        <v>121.24903000000009</v>
      </c>
      <c r="Q284" s="22"/>
      <c r="R284" s="22">
        <v>81.199590000000001</v>
      </c>
      <c r="S284" s="22">
        <v>203.68439000000001</v>
      </c>
      <c r="T284" s="22">
        <v>119.41467</v>
      </c>
      <c r="U284" s="22"/>
      <c r="V284" s="22">
        <v>84.269720000000007</v>
      </c>
      <c r="AB284" s="21"/>
      <c r="AC284" s="21"/>
      <c r="AD284" s="21"/>
      <c r="AE284" s="21"/>
    </row>
    <row r="285" spans="1:31" x14ac:dyDescent="0.2">
      <c r="A285" s="24" t="s">
        <v>690</v>
      </c>
      <c r="B285" s="25" t="s">
        <v>691</v>
      </c>
      <c r="C285" s="22">
        <v>353.86653999999999</v>
      </c>
      <c r="D285" s="22">
        <v>343.63827999999995</v>
      </c>
      <c r="E285" s="22">
        <v>10.228260000000001</v>
      </c>
      <c r="F285" s="22"/>
      <c r="G285" s="22">
        <v>92.218180000000004</v>
      </c>
      <c r="H285" s="22">
        <v>89.900689999999997</v>
      </c>
      <c r="I285" s="22">
        <v>2.3174899999999998</v>
      </c>
      <c r="J285" s="22"/>
      <c r="K285" s="22">
        <v>194.04888999999997</v>
      </c>
      <c r="L285" s="22">
        <v>189.75854999999999</v>
      </c>
      <c r="M285" s="22">
        <v>4.2903399999999996</v>
      </c>
      <c r="N285" s="22"/>
      <c r="O285" s="22">
        <v>20.108209999999993</v>
      </c>
      <c r="P285" s="22">
        <v>20.108209999999993</v>
      </c>
      <c r="Q285" s="22"/>
      <c r="R285" s="22"/>
      <c r="S285" s="22">
        <v>47.491259999999997</v>
      </c>
      <c r="T285" s="22">
        <v>43.870829999999998</v>
      </c>
      <c r="U285" s="22">
        <v>3.6204300000000003</v>
      </c>
      <c r="V285" s="22"/>
      <c r="AB285" s="21"/>
      <c r="AC285" s="21"/>
      <c r="AD285" s="21"/>
      <c r="AE285" s="21"/>
    </row>
    <row r="286" spans="1:31" x14ac:dyDescent="0.2">
      <c r="A286" s="24" t="s">
        <v>692</v>
      </c>
      <c r="B286" s="25" t="s">
        <v>693</v>
      </c>
      <c r="C286" s="22">
        <v>1566.7051300000007</v>
      </c>
      <c r="D286" s="22">
        <v>1320.0820600000009</v>
      </c>
      <c r="E286" s="22">
        <v>8.4238</v>
      </c>
      <c r="F286" s="22">
        <v>238.19927000000001</v>
      </c>
      <c r="G286" s="22">
        <v>343.8760900000002</v>
      </c>
      <c r="H286" s="22">
        <v>297.92613000000017</v>
      </c>
      <c r="I286" s="22">
        <v>2.6655000000000002</v>
      </c>
      <c r="J286" s="22">
        <v>43.284460000000003</v>
      </c>
      <c r="K286" s="22">
        <v>769.80361000000062</v>
      </c>
      <c r="L286" s="22">
        <v>611.53905000000054</v>
      </c>
      <c r="M286" s="22">
        <v>1.75081</v>
      </c>
      <c r="N286" s="22">
        <v>156.51375000000002</v>
      </c>
      <c r="O286" s="22">
        <v>169.22708999999981</v>
      </c>
      <c r="P286" s="22">
        <v>155.6112099999998</v>
      </c>
      <c r="Q286" s="22"/>
      <c r="R286" s="22">
        <v>13.615880000000001</v>
      </c>
      <c r="S286" s="22">
        <v>262.42201000000011</v>
      </c>
      <c r="T286" s="22">
        <v>237.63683000000012</v>
      </c>
      <c r="U286" s="22"/>
      <c r="V286" s="22">
        <v>24.78518</v>
      </c>
      <c r="AB286" s="21"/>
      <c r="AC286" s="21"/>
      <c r="AD286" s="21"/>
      <c r="AE286" s="21"/>
    </row>
    <row r="287" spans="1:31" x14ac:dyDescent="0.2">
      <c r="A287" s="24" t="s">
        <v>694</v>
      </c>
      <c r="B287" s="25" t="s">
        <v>695</v>
      </c>
      <c r="C287" s="22">
        <v>1011.5854400000001</v>
      </c>
      <c r="D287" s="22">
        <v>1002.34037</v>
      </c>
      <c r="E287" s="22"/>
      <c r="F287" s="22">
        <v>9.2450700000000001</v>
      </c>
      <c r="G287" s="22">
        <v>241.42098999999996</v>
      </c>
      <c r="H287" s="22">
        <v>241.42098999999996</v>
      </c>
      <c r="I287" s="22"/>
      <c r="J287" s="22"/>
      <c r="K287" s="22">
        <v>408.58329000000015</v>
      </c>
      <c r="L287" s="22">
        <v>405.71531000000016</v>
      </c>
      <c r="M287" s="22"/>
      <c r="N287" s="22">
        <v>2.8679800000000002</v>
      </c>
      <c r="O287" s="22">
        <v>158.90980999999996</v>
      </c>
      <c r="P287" s="22">
        <v>156.44580999999997</v>
      </c>
      <c r="Q287" s="22"/>
      <c r="R287" s="22">
        <v>2.464</v>
      </c>
      <c r="S287" s="22">
        <v>198.77916999999997</v>
      </c>
      <c r="T287" s="22">
        <v>195.60573999999997</v>
      </c>
      <c r="U287" s="22"/>
      <c r="V287" s="22">
        <v>3.1734299999999998</v>
      </c>
      <c r="AB287" s="21"/>
      <c r="AC287" s="21"/>
      <c r="AD287" s="21"/>
      <c r="AE287" s="21"/>
    </row>
    <row r="288" spans="1:31" x14ac:dyDescent="0.2">
      <c r="A288" s="24" t="s">
        <v>696</v>
      </c>
      <c r="B288" s="25" t="s">
        <v>697</v>
      </c>
      <c r="C288" s="22">
        <v>1962.2389700000003</v>
      </c>
      <c r="D288" s="22">
        <v>1379.8898100000001</v>
      </c>
      <c r="E288" s="22">
        <v>72.171779999999998</v>
      </c>
      <c r="F288" s="22">
        <v>510.17737999999997</v>
      </c>
      <c r="G288" s="22">
        <v>145.77145000000002</v>
      </c>
      <c r="H288" s="22">
        <v>145.77145000000002</v>
      </c>
      <c r="I288" s="22"/>
      <c r="J288" s="22"/>
      <c r="K288" s="22">
        <v>966.96592999999996</v>
      </c>
      <c r="L288" s="22">
        <v>643.57646999999997</v>
      </c>
      <c r="M288" s="22">
        <v>38.235890000000005</v>
      </c>
      <c r="N288" s="22">
        <v>285.15357</v>
      </c>
      <c r="O288" s="22">
        <v>360.91742000000011</v>
      </c>
      <c r="P288" s="22">
        <v>234.42962000000011</v>
      </c>
      <c r="Q288" s="22"/>
      <c r="R288" s="22">
        <v>126.48779999999998</v>
      </c>
      <c r="S288" s="22">
        <v>483.96819999999997</v>
      </c>
      <c r="T288" s="22">
        <v>351.59208999999998</v>
      </c>
      <c r="U288" s="22">
        <v>33.8401</v>
      </c>
      <c r="V288" s="22">
        <v>98.53600999999999</v>
      </c>
      <c r="AB288" s="21"/>
      <c r="AC288" s="21"/>
      <c r="AD288" s="21"/>
      <c r="AE288" s="21"/>
    </row>
    <row r="289" spans="1:31" x14ac:dyDescent="0.2">
      <c r="A289" s="24" t="s">
        <v>698</v>
      </c>
      <c r="B289" s="25" t="s">
        <v>699</v>
      </c>
      <c r="C289" s="22">
        <v>263.48984000000007</v>
      </c>
      <c r="D289" s="22">
        <v>263.48984000000007</v>
      </c>
      <c r="E289" s="22"/>
      <c r="F289" s="22"/>
      <c r="G289" s="22">
        <v>0.31789999999999996</v>
      </c>
      <c r="H289" s="22">
        <v>0.31789999999999996</v>
      </c>
      <c r="I289" s="22"/>
      <c r="J289" s="22"/>
      <c r="K289" s="22">
        <v>108.83108000000003</v>
      </c>
      <c r="L289" s="22">
        <v>108.83108000000003</v>
      </c>
      <c r="M289" s="22"/>
      <c r="N289" s="22"/>
      <c r="O289" s="22">
        <v>56.341310000000014</v>
      </c>
      <c r="P289" s="22">
        <v>56.341310000000014</v>
      </c>
      <c r="Q289" s="22"/>
      <c r="R289" s="22"/>
      <c r="S289" s="22">
        <v>86.075770000000006</v>
      </c>
      <c r="T289" s="22">
        <v>86.075770000000006</v>
      </c>
      <c r="U289" s="22"/>
      <c r="V289" s="22"/>
      <c r="AB289" s="21"/>
      <c r="AC289" s="21"/>
      <c r="AD289" s="21"/>
      <c r="AE289" s="21"/>
    </row>
    <row r="290" spans="1:31" x14ac:dyDescent="0.2">
      <c r="A290" s="24" t="s">
        <v>700</v>
      </c>
      <c r="B290" s="25" t="s">
        <v>701</v>
      </c>
      <c r="C290" s="22">
        <v>3969.9502300000004</v>
      </c>
      <c r="D290" s="22">
        <v>1793.8067200000005</v>
      </c>
      <c r="E290" s="22">
        <v>252.23005999999998</v>
      </c>
      <c r="F290" s="22">
        <v>1923.9134500000002</v>
      </c>
      <c r="G290" s="22">
        <v>275.17005</v>
      </c>
      <c r="H290" s="22">
        <v>198.64391000000001</v>
      </c>
      <c r="I290" s="22">
        <v>59.100190000000005</v>
      </c>
      <c r="J290" s="22">
        <v>17.42595</v>
      </c>
      <c r="K290" s="22">
        <v>1691.7090700000006</v>
      </c>
      <c r="L290" s="22">
        <v>790.37364000000059</v>
      </c>
      <c r="M290" s="22">
        <v>151.03343999999998</v>
      </c>
      <c r="N290" s="22">
        <v>750.30199000000016</v>
      </c>
      <c r="O290" s="22">
        <v>770.8141099999998</v>
      </c>
      <c r="P290" s="22">
        <v>306.41861999999981</v>
      </c>
      <c r="Q290" s="22">
        <v>10.1387</v>
      </c>
      <c r="R290" s="22">
        <v>454.25678999999997</v>
      </c>
      <c r="S290" s="22">
        <v>1101.4067299999999</v>
      </c>
      <c r="T290" s="22">
        <v>370.61198000000002</v>
      </c>
      <c r="U290" s="22">
        <v>29.264600000000002</v>
      </c>
      <c r="V290" s="22">
        <v>701.53014999999994</v>
      </c>
      <c r="AB290" s="21"/>
      <c r="AC290" s="21"/>
      <c r="AD290" s="21"/>
      <c r="AE290" s="21"/>
    </row>
    <row r="291" spans="1:31" x14ac:dyDescent="0.2">
      <c r="A291" s="24" t="s">
        <v>702</v>
      </c>
      <c r="B291" s="25" t="s">
        <v>703</v>
      </c>
      <c r="C291" s="22">
        <v>5307.3730599999981</v>
      </c>
      <c r="D291" s="22">
        <v>2663.4393899999986</v>
      </c>
      <c r="E291" s="22">
        <v>812.22448999999995</v>
      </c>
      <c r="F291" s="22">
        <v>1831.7091799999998</v>
      </c>
      <c r="G291" s="22">
        <v>683.35966000000008</v>
      </c>
      <c r="H291" s="22">
        <v>314.31037000000009</v>
      </c>
      <c r="I291" s="22">
        <v>190.63833000000002</v>
      </c>
      <c r="J291" s="22">
        <v>178.41096000000002</v>
      </c>
      <c r="K291" s="22">
        <v>2953.029579999999</v>
      </c>
      <c r="L291" s="22">
        <v>1288.9981699999989</v>
      </c>
      <c r="M291" s="22">
        <v>522.54256999999996</v>
      </c>
      <c r="N291" s="22">
        <v>1141.4888399999998</v>
      </c>
      <c r="O291" s="22">
        <v>567.8785300000003</v>
      </c>
      <c r="P291" s="22">
        <v>385.12747000000024</v>
      </c>
      <c r="Q291" s="22">
        <v>30.027059999999999</v>
      </c>
      <c r="R291" s="22">
        <v>152.72399999999999</v>
      </c>
      <c r="S291" s="22">
        <v>1058.4778999999994</v>
      </c>
      <c r="T291" s="22">
        <v>630.55570999999929</v>
      </c>
      <c r="U291" s="22">
        <v>69.016529999999989</v>
      </c>
      <c r="V291" s="22">
        <v>358.90566000000001</v>
      </c>
      <c r="AB291" s="21"/>
      <c r="AC291" s="21"/>
      <c r="AD291" s="21"/>
      <c r="AE291" s="21"/>
    </row>
    <row r="292" spans="1:31" x14ac:dyDescent="0.2">
      <c r="A292" s="24" t="s">
        <v>704</v>
      </c>
      <c r="B292" s="25" t="s">
        <v>705</v>
      </c>
      <c r="C292" s="22">
        <v>4903.6713799999989</v>
      </c>
      <c r="D292" s="22">
        <v>2864.6507899999992</v>
      </c>
      <c r="E292" s="22">
        <v>17.379550000000002</v>
      </c>
      <c r="F292" s="22">
        <v>2021.64104</v>
      </c>
      <c r="G292" s="22">
        <v>478.99005</v>
      </c>
      <c r="H292" s="22">
        <v>236.42721</v>
      </c>
      <c r="I292" s="22">
        <v>6.2430199999999996</v>
      </c>
      <c r="J292" s="22">
        <v>236.31981999999999</v>
      </c>
      <c r="K292" s="22">
        <v>2783.9283099999993</v>
      </c>
      <c r="L292" s="22">
        <v>1833.3250399999997</v>
      </c>
      <c r="M292" s="22">
        <v>6.4357799999999994</v>
      </c>
      <c r="N292" s="22">
        <v>944.16748999999993</v>
      </c>
      <c r="O292" s="22">
        <v>610.36719999999991</v>
      </c>
      <c r="P292" s="22">
        <v>281.13424999999984</v>
      </c>
      <c r="Q292" s="22">
        <v>0.49252000000000007</v>
      </c>
      <c r="R292" s="22">
        <v>328.74043</v>
      </c>
      <c r="S292" s="22">
        <v>1014.3101899999997</v>
      </c>
      <c r="T292" s="22">
        <v>497.97858999999977</v>
      </c>
      <c r="U292" s="22">
        <v>3.9182999999999999</v>
      </c>
      <c r="V292" s="22">
        <v>512.41329999999994</v>
      </c>
      <c r="AB292" s="21"/>
      <c r="AC292" s="21"/>
      <c r="AD292" s="21"/>
      <c r="AE292" s="21"/>
    </row>
    <row r="293" spans="1:31" x14ac:dyDescent="0.2">
      <c r="A293" s="24" t="s">
        <v>706</v>
      </c>
      <c r="B293" s="25" t="s">
        <v>707</v>
      </c>
      <c r="C293" s="22">
        <v>1067.4934100000003</v>
      </c>
      <c r="D293" s="22">
        <v>900.60684000000026</v>
      </c>
      <c r="E293" s="22">
        <v>13.080550000000001</v>
      </c>
      <c r="F293" s="22">
        <v>153.80601999999999</v>
      </c>
      <c r="G293" s="22">
        <v>161.50457999999998</v>
      </c>
      <c r="H293" s="22">
        <v>93.944289999999981</v>
      </c>
      <c r="I293" s="22">
        <v>3.4675700000000003</v>
      </c>
      <c r="J293" s="22">
        <v>64.09272</v>
      </c>
      <c r="K293" s="22">
        <v>600.7518500000001</v>
      </c>
      <c r="L293" s="22">
        <v>503.73986000000014</v>
      </c>
      <c r="M293" s="22">
        <v>8.6395</v>
      </c>
      <c r="N293" s="22">
        <v>88.372489999999999</v>
      </c>
      <c r="O293" s="22">
        <v>113.70654000000006</v>
      </c>
      <c r="P293" s="22">
        <v>113.28663000000006</v>
      </c>
      <c r="Q293" s="22"/>
      <c r="R293" s="22">
        <v>0.41991000000000001</v>
      </c>
      <c r="S293" s="22">
        <v>148.02780000000007</v>
      </c>
      <c r="T293" s="22">
        <v>147.10690000000008</v>
      </c>
      <c r="U293" s="22"/>
      <c r="V293" s="22">
        <v>0.92089999999999994</v>
      </c>
      <c r="AB293" s="21"/>
      <c r="AC293" s="21"/>
      <c r="AD293" s="21"/>
      <c r="AE293" s="21"/>
    </row>
    <row r="294" spans="1:31" x14ac:dyDescent="0.2">
      <c r="A294" s="24" t="s">
        <v>708</v>
      </c>
      <c r="B294" s="25" t="s">
        <v>709</v>
      </c>
      <c r="C294" s="22">
        <v>1756.1020499999995</v>
      </c>
      <c r="D294" s="22">
        <v>1465.9961599999995</v>
      </c>
      <c r="E294" s="22">
        <v>2.3755999999999999</v>
      </c>
      <c r="F294" s="22">
        <v>287.73028999999997</v>
      </c>
      <c r="G294" s="22">
        <v>172.85666000000001</v>
      </c>
      <c r="H294" s="22">
        <v>114.17623</v>
      </c>
      <c r="I294" s="22"/>
      <c r="J294" s="22">
        <v>58.680430000000001</v>
      </c>
      <c r="K294" s="22">
        <v>1012.77181</v>
      </c>
      <c r="L294" s="22">
        <v>846.54694999999992</v>
      </c>
      <c r="M294" s="22"/>
      <c r="N294" s="22">
        <v>166.22485999999998</v>
      </c>
      <c r="O294" s="22">
        <v>186.82831999999996</v>
      </c>
      <c r="P294" s="22">
        <v>173.86144999999996</v>
      </c>
      <c r="Q294" s="22"/>
      <c r="R294" s="22">
        <v>12.966870000000002</v>
      </c>
      <c r="S294" s="22">
        <v>313.80989999999986</v>
      </c>
      <c r="T294" s="22">
        <v>261.75803999999982</v>
      </c>
      <c r="U294" s="22">
        <v>2.19373</v>
      </c>
      <c r="V294" s="22">
        <v>49.858129999999996</v>
      </c>
      <c r="AB294" s="21"/>
      <c r="AC294" s="21"/>
      <c r="AD294" s="21"/>
      <c r="AE294" s="21"/>
    </row>
    <row r="295" spans="1:31" x14ac:dyDescent="0.2">
      <c r="A295" s="24" t="s">
        <v>710</v>
      </c>
      <c r="B295" s="25" t="s">
        <v>711</v>
      </c>
      <c r="C295" s="22">
        <v>6669.0914599999969</v>
      </c>
      <c r="D295" s="22">
        <v>5461.1690199999957</v>
      </c>
      <c r="E295" s="22">
        <v>172.60225</v>
      </c>
      <c r="F295" s="22">
        <v>1035.3201899999999</v>
      </c>
      <c r="G295" s="22">
        <v>996.74718999999936</v>
      </c>
      <c r="H295" s="22">
        <v>922.75686999999937</v>
      </c>
      <c r="I295" s="22">
        <v>26.401539999999997</v>
      </c>
      <c r="J295" s="22">
        <v>47.58878</v>
      </c>
      <c r="K295" s="22">
        <v>3218.2670499999986</v>
      </c>
      <c r="L295" s="22">
        <v>2420.8272699999984</v>
      </c>
      <c r="M295" s="22">
        <v>17.370529999999995</v>
      </c>
      <c r="N295" s="22">
        <v>780.06925000000001</v>
      </c>
      <c r="O295" s="22">
        <v>917.24507999999969</v>
      </c>
      <c r="P295" s="22">
        <v>771.33993999999973</v>
      </c>
      <c r="Q295" s="22">
        <v>49.682449999999996</v>
      </c>
      <c r="R295" s="22">
        <v>96.222689999999986</v>
      </c>
      <c r="S295" s="22">
        <v>1367.8134399999997</v>
      </c>
      <c r="T295" s="22">
        <v>1178.0936399999996</v>
      </c>
      <c r="U295" s="22">
        <v>78.280329999999992</v>
      </c>
      <c r="V295" s="22">
        <v>111.43946999999999</v>
      </c>
      <c r="AB295" s="21"/>
      <c r="AC295" s="21"/>
      <c r="AD295" s="21"/>
      <c r="AE295" s="21"/>
    </row>
    <row r="296" spans="1:31" x14ac:dyDescent="0.2">
      <c r="A296" s="24" t="s">
        <v>712</v>
      </c>
      <c r="B296" s="25" t="s">
        <v>713</v>
      </c>
      <c r="C296" s="22">
        <v>1237.7445799999998</v>
      </c>
      <c r="D296" s="22">
        <v>1232.76748</v>
      </c>
      <c r="E296" s="22">
        <v>4.9770999999999992</v>
      </c>
      <c r="F296" s="22"/>
      <c r="G296" s="22">
        <v>33.808509999999998</v>
      </c>
      <c r="H296" s="22">
        <v>33.808509999999998</v>
      </c>
      <c r="I296" s="22"/>
      <c r="J296" s="22"/>
      <c r="K296" s="22">
        <v>1101.9882</v>
      </c>
      <c r="L296" s="22">
        <v>1097.57933</v>
      </c>
      <c r="M296" s="22">
        <v>4.4088699999999994</v>
      </c>
      <c r="N296" s="22"/>
      <c r="O296" s="22">
        <v>23.882589999999997</v>
      </c>
      <c r="P296" s="22">
        <v>23.882589999999997</v>
      </c>
      <c r="Q296" s="22"/>
      <c r="R296" s="22"/>
      <c r="S296" s="22">
        <v>65.942509999999942</v>
      </c>
      <c r="T296" s="22">
        <v>65.942509999999942</v>
      </c>
      <c r="U296" s="22"/>
      <c r="V296" s="22"/>
      <c r="AB296" s="21"/>
      <c r="AC296" s="21"/>
      <c r="AD296" s="21"/>
      <c r="AE296" s="21"/>
    </row>
    <row r="297" spans="1:31" x14ac:dyDescent="0.2">
      <c r="A297" s="24" t="s">
        <v>714</v>
      </c>
      <c r="B297" s="25" t="s">
        <v>715</v>
      </c>
      <c r="C297" s="22">
        <v>4276.9041100000004</v>
      </c>
      <c r="D297" s="22">
        <v>4195.9809999999998</v>
      </c>
      <c r="E297" s="22">
        <v>67.659700000000001</v>
      </c>
      <c r="F297" s="22">
        <v>13.263409999999999</v>
      </c>
      <c r="G297" s="22">
        <v>457.03135000000032</v>
      </c>
      <c r="H297" s="22">
        <v>440.84076000000033</v>
      </c>
      <c r="I297" s="22">
        <v>16.19059</v>
      </c>
      <c r="J297" s="22"/>
      <c r="K297" s="22">
        <v>1357.7411299999999</v>
      </c>
      <c r="L297" s="22">
        <v>1327.7109099999998</v>
      </c>
      <c r="M297" s="22">
        <v>27.924249999999997</v>
      </c>
      <c r="N297" s="22">
        <v>2.1059699999999997</v>
      </c>
      <c r="O297" s="22">
        <v>1451.4028600000006</v>
      </c>
      <c r="P297" s="22">
        <v>1446.1352400000005</v>
      </c>
      <c r="Q297" s="22">
        <v>0.88612999999999997</v>
      </c>
      <c r="R297" s="22">
        <v>4.3814899999999994</v>
      </c>
      <c r="S297" s="22">
        <v>776.38159999999993</v>
      </c>
      <c r="T297" s="22">
        <v>749.37133999999992</v>
      </c>
      <c r="U297" s="22">
        <v>20.234310000000001</v>
      </c>
      <c r="V297" s="22">
        <v>6.7759499999999999</v>
      </c>
      <c r="AB297" s="21"/>
      <c r="AC297" s="21"/>
      <c r="AD297" s="21"/>
      <c r="AE297" s="21"/>
    </row>
    <row r="298" spans="1:31" x14ac:dyDescent="0.2">
      <c r="A298" s="24" t="s">
        <v>716</v>
      </c>
      <c r="B298" s="25" t="s">
        <v>717</v>
      </c>
      <c r="C298" s="22">
        <v>2414.3518099999997</v>
      </c>
      <c r="D298" s="22">
        <v>1013.2316699999999</v>
      </c>
      <c r="E298" s="22">
        <v>13.082609999999999</v>
      </c>
      <c r="F298" s="22">
        <v>1388.0375300000001</v>
      </c>
      <c r="G298" s="22">
        <v>435.76989000000003</v>
      </c>
      <c r="H298" s="22">
        <v>163.46587</v>
      </c>
      <c r="I298" s="22">
        <v>3.1010399999999998</v>
      </c>
      <c r="J298" s="22">
        <v>269.20298000000003</v>
      </c>
      <c r="K298" s="22">
        <v>1574.2438400000001</v>
      </c>
      <c r="L298" s="22">
        <v>508.72499000000005</v>
      </c>
      <c r="M298" s="22">
        <v>9.9815699999999996</v>
      </c>
      <c r="N298" s="22">
        <v>1055.53728</v>
      </c>
      <c r="O298" s="22">
        <v>153.76112999999995</v>
      </c>
      <c r="P298" s="22">
        <v>115.54675999999995</v>
      </c>
      <c r="Q298" s="22"/>
      <c r="R298" s="22">
        <v>38.214370000000002</v>
      </c>
      <c r="S298" s="22">
        <v>202.63000999999986</v>
      </c>
      <c r="T298" s="22">
        <v>177.54710999999986</v>
      </c>
      <c r="U298" s="22"/>
      <c r="V298" s="22">
        <v>25.082900000000002</v>
      </c>
      <c r="AB298" s="21"/>
      <c r="AC298" s="21"/>
      <c r="AD298" s="21"/>
      <c r="AE298" s="21"/>
    </row>
    <row r="299" spans="1:31" x14ac:dyDescent="0.2">
      <c r="A299" s="24" t="s">
        <v>718</v>
      </c>
      <c r="B299" s="25" t="s">
        <v>719</v>
      </c>
      <c r="C299" s="22">
        <v>7984.3377900000041</v>
      </c>
      <c r="D299" s="22">
        <v>5509.4614500000043</v>
      </c>
      <c r="E299" s="22">
        <v>375.09387999999996</v>
      </c>
      <c r="F299" s="22">
        <v>2099.7824599999999</v>
      </c>
      <c r="G299" s="22">
        <v>861.08811000000037</v>
      </c>
      <c r="H299" s="22">
        <v>642.82380000000035</v>
      </c>
      <c r="I299" s="22">
        <v>32.737310000000001</v>
      </c>
      <c r="J299" s="22">
        <v>185.52700000000002</v>
      </c>
      <c r="K299" s="22">
        <v>3778.8038700000038</v>
      </c>
      <c r="L299" s="22">
        <v>2524.3420100000035</v>
      </c>
      <c r="M299" s="22">
        <v>183.66959999999997</v>
      </c>
      <c r="N299" s="22">
        <v>1070.7922600000002</v>
      </c>
      <c r="O299" s="22">
        <v>1309.7626</v>
      </c>
      <c r="P299" s="22">
        <v>863.7595799999998</v>
      </c>
      <c r="Q299" s="22">
        <v>81.159629999999993</v>
      </c>
      <c r="R299" s="22">
        <v>364.84339</v>
      </c>
      <c r="S299" s="22">
        <v>1551.0777600000006</v>
      </c>
      <c r="T299" s="22">
        <v>1002.0911500000004</v>
      </c>
      <c r="U299" s="22">
        <v>75.563360000000003</v>
      </c>
      <c r="V299" s="22">
        <v>473.42325000000005</v>
      </c>
      <c r="AB299" s="21"/>
      <c r="AC299" s="21"/>
      <c r="AD299" s="21"/>
      <c r="AE299" s="21"/>
    </row>
    <row r="300" spans="1:31" x14ac:dyDescent="0.2">
      <c r="A300" s="24" t="s">
        <v>720</v>
      </c>
      <c r="B300" s="25" t="s">
        <v>721</v>
      </c>
      <c r="C300" s="22">
        <v>15382.330759999997</v>
      </c>
      <c r="D300" s="22">
        <v>10447.625439999996</v>
      </c>
      <c r="E300" s="22">
        <v>436.24614999999994</v>
      </c>
      <c r="F300" s="22">
        <v>4498.4591700000019</v>
      </c>
      <c r="G300" s="22">
        <v>648.4193699999995</v>
      </c>
      <c r="H300" s="22">
        <v>516.71558999999945</v>
      </c>
      <c r="I300" s="22">
        <v>6.1283600000000007</v>
      </c>
      <c r="J300" s="22">
        <v>125.57541999999999</v>
      </c>
      <c r="K300" s="22">
        <v>13770.883739999997</v>
      </c>
      <c r="L300" s="22">
        <v>9065.0045299999965</v>
      </c>
      <c r="M300" s="22">
        <v>399.46992999999998</v>
      </c>
      <c r="N300" s="22">
        <v>4306.4092800000017</v>
      </c>
      <c r="O300" s="22">
        <v>374.74065999999954</v>
      </c>
      <c r="P300" s="22">
        <v>348.69982999999957</v>
      </c>
      <c r="Q300" s="22">
        <v>8.2862100000000005</v>
      </c>
      <c r="R300" s="22">
        <v>17.754619999999999</v>
      </c>
      <c r="S300" s="22">
        <v>565.75491000000011</v>
      </c>
      <c r="T300" s="22">
        <v>494.6747400000001</v>
      </c>
      <c r="U300" s="22">
        <v>22.361650000000001</v>
      </c>
      <c r="V300" s="22">
        <v>48.718520000000005</v>
      </c>
      <c r="AB300" s="21"/>
      <c r="AC300" s="21"/>
      <c r="AD300" s="21"/>
      <c r="AE300" s="21"/>
    </row>
    <row r="301" spans="1:31" x14ac:dyDescent="0.2">
      <c r="A301" s="24" t="s">
        <v>722</v>
      </c>
      <c r="B301" s="25" t="s">
        <v>723</v>
      </c>
      <c r="C301" s="22">
        <v>1303.1902</v>
      </c>
      <c r="D301" s="22">
        <v>1289.5149899999999</v>
      </c>
      <c r="E301" s="22">
        <v>13.67521</v>
      </c>
      <c r="F301" s="22"/>
      <c r="G301" s="22">
        <v>196.81498999999997</v>
      </c>
      <c r="H301" s="22">
        <v>196.81498999999997</v>
      </c>
      <c r="I301" s="22"/>
      <c r="J301" s="22"/>
      <c r="K301" s="22">
        <v>1022.1896899999999</v>
      </c>
      <c r="L301" s="22">
        <v>1008.5144799999999</v>
      </c>
      <c r="M301" s="22">
        <v>13.67521</v>
      </c>
      <c r="N301" s="22"/>
      <c r="O301" s="22">
        <v>47.33162999999999</v>
      </c>
      <c r="P301" s="22">
        <v>47.33162999999999</v>
      </c>
      <c r="Q301" s="22"/>
      <c r="R301" s="22"/>
      <c r="S301" s="22">
        <v>36.853889999999993</v>
      </c>
      <c r="T301" s="22">
        <v>36.853889999999993</v>
      </c>
      <c r="U301" s="22"/>
      <c r="V301" s="22"/>
      <c r="AB301" s="21"/>
      <c r="AC301" s="21"/>
      <c r="AD301" s="21"/>
      <c r="AE301" s="21"/>
    </row>
    <row r="302" spans="1:31" x14ac:dyDescent="0.2">
      <c r="A302" s="24" t="s">
        <v>724</v>
      </c>
      <c r="B302" s="25" t="s">
        <v>725</v>
      </c>
      <c r="C302" s="22">
        <v>12085.664859999995</v>
      </c>
      <c r="D302" s="22">
        <v>9835.2077499999959</v>
      </c>
      <c r="E302" s="22">
        <v>515.01699000000008</v>
      </c>
      <c r="F302" s="22">
        <v>1735.44012</v>
      </c>
      <c r="G302" s="22">
        <v>860.64488000000028</v>
      </c>
      <c r="H302" s="22">
        <v>418.98259000000024</v>
      </c>
      <c r="I302" s="22">
        <v>26.471880000000002</v>
      </c>
      <c r="J302" s="22">
        <v>415.19040999999993</v>
      </c>
      <c r="K302" s="22">
        <v>6864.3977799999993</v>
      </c>
      <c r="L302" s="22">
        <v>5672.8166499999998</v>
      </c>
      <c r="M302" s="22">
        <v>405.99144000000001</v>
      </c>
      <c r="N302" s="22">
        <v>785.58969000000002</v>
      </c>
      <c r="O302" s="22">
        <v>1447.2208899999991</v>
      </c>
      <c r="P302" s="22">
        <v>1235.2373799999991</v>
      </c>
      <c r="Q302" s="22">
        <v>22.694320000000005</v>
      </c>
      <c r="R302" s="22">
        <v>189.28918999999999</v>
      </c>
      <c r="S302" s="22">
        <v>2702.2733599999979</v>
      </c>
      <c r="T302" s="22">
        <v>2297.426579999998</v>
      </c>
      <c r="U302" s="22">
        <v>59.728910000000006</v>
      </c>
      <c r="V302" s="22">
        <v>345.11786999999998</v>
      </c>
      <c r="AB302" s="21"/>
      <c r="AC302" s="21"/>
      <c r="AD302" s="21"/>
      <c r="AE302" s="21"/>
    </row>
    <row r="303" spans="1:31" x14ac:dyDescent="0.2">
      <c r="A303" s="24" t="s">
        <v>726</v>
      </c>
      <c r="B303" s="25" t="s">
        <v>727</v>
      </c>
      <c r="C303" s="22">
        <v>7354.1894199999961</v>
      </c>
      <c r="D303" s="22">
        <v>4146.1725399999959</v>
      </c>
      <c r="E303" s="22">
        <v>158.20415</v>
      </c>
      <c r="F303" s="22">
        <v>3049.8127300000001</v>
      </c>
      <c r="G303" s="22">
        <v>374.84151000000008</v>
      </c>
      <c r="H303" s="22">
        <v>339.14701000000008</v>
      </c>
      <c r="I303" s="22"/>
      <c r="J303" s="22">
        <v>35.694500000000005</v>
      </c>
      <c r="K303" s="22">
        <v>6472.9896899999958</v>
      </c>
      <c r="L303" s="22">
        <v>3346.8058399999959</v>
      </c>
      <c r="M303" s="22">
        <v>136.85064</v>
      </c>
      <c r="N303" s="22">
        <v>2989.3332100000002</v>
      </c>
      <c r="O303" s="22">
        <v>162.55187000000006</v>
      </c>
      <c r="P303" s="22">
        <v>154.83487000000005</v>
      </c>
      <c r="Q303" s="22"/>
      <c r="R303" s="22">
        <v>7.7170000000000005</v>
      </c>
      <c r="S303" s="22">
        <v>251.81646000000003</v>
      </c>
      <c r="T303" s="22">
        <v>213.39888000000005</v>
      </c>
      <c r="U303" s="22">
        <v>21.35351</v>
      </c>
      <c r="V303" s="22">
        <v>17.064070000000001</v>
      </c>
      <c r="AB303" s="21"/>
      <c r="AC303" s="21"/>
      <c r="AD303" s="21"/>
      <c r="AE303" s="21"/>
    </row>
    <row r="304" spans="1:31" x14ac:dyDescent="0.2">
      <c r="A304" s="24" t="s">
        <v>728</v>
      </c>
      <c r="B304" s="25" t="s">
        <v>729</v>
      </c>
      <c r="C304" s="22">
        <v>7675.5748600000024</v>
      </c>
      <c r="D304" s="22">
        <v>3417.3560100000036</v>
      </c>
      <c r="E304" s="22">
        <v>478.42917999999986</v>
      </c>
      <c r="F304" s="22">
        <v>3779.7896699999992</v>
      </c>
      <c r="G304" s="22">
        <v>1599.3404300000002</v>
      </c>
      <c r="H304" s="22">
        <v>190.84646000000015</v>
      </c>
      <c r="I304" s="22">
        <v>9.1623200000000011</v>
      </c>
      <c r="J304" s="22">
        <v>1399.3316500000001</v>
      </c>
      <c r="K304" s="22">
        <v>4885.3172700000023</v>
      </c>
      <c r="L304" s="22">
        <v>2248.083930000003</v>
      </c>
      <c r="M304" s="22">
        <v>388.27740999999986</v>
      </c>
      <c r="N304" s="22">
        <v>2248.9559299999996</v>
      </c>
      <c r="O304" s="22">
        <v>402.79774000000003</v>
      </c>
      <c r="P304" s="22">
        <v>329.93431000000004</v>
      </c>
      <c r="Q304" s="22">
        <v>24.845800000000001</v>
      </c>
      <c r="R304" s="22">
        <v>48.017630000000004</v>
      </c>
      <c r="S304" s="22">
        <v>751.44235000000015</v>
      </c>
      <c r="T304" s="22">
        <v>612.04918000000021</v>
      </c>
      <c r="U304" s="22">
        <v>56.143650000000001</v>
      </c>
      <c r="V304" s="22">
        <v>83.249520000000004</v>
      </c>
      <c r="AB304" s="21"/>
      <c r="AC304" s="21"/>
      <c r="AD304" s="21"/>
      <c r="AE304" s="21"/>
    </row>
    <row r="305" spans="1:31" x14ac:dyDescent="0.2">
      <c r="A305" s="24" t="s">
        <v>730</v>
      </c>
      <c r="B305" s="25" t="s">
        <v>731</v>
      </c>
      <c r="C305" s="22">
        <v>1069.6748000000002</v>
      </c>
      <c r="D305" s="22">
        <v>726.92127000000016</v>
      </c>
      <c r="E305" s="22">
        <v>0.47170999999999996</v>
      </c>
      <c r="F305" s="22">
        <v>342.28181999999998</v>
      </c>
      <c r="G305" s="22">
        <v>28.325530000000001</v>
      </c>
      <c r="H305" s="22">
        <v>0.66429999999999989</v>
      </c>
      <c r="I305" s="22"/>
      <c r="J305" s="22">
        <v>27.66123</v>
      </c>
      <c r="K305" s="22">
        <v>1001.4591200000002</v>
      </c>
      <c r="L305" s="22">
        <v>686.48306000000014</v>
      </c>
      <c r="M305" s="22">
        <v>0.47170999999999996</v>
      </c>
      <c r="N305" s="22">
        <v>314.50434999999999</v>
      </c>
      <c r="O305" s="22">
        <v>14.755120000000003</v>
      </c>
      <c r="P305" s="22">
        <v>14.755120000000003</v>
      </c>
      <c r="Q305" s="22"/>
      <c r="R305" s="22"/>
      <c r="S305" s="22">
        <v>24.624660000000009</v>
      </c>
      <c r="T305" s="22">
        <v>24.508420000000008</v>
      </c>
      <c r="U305" s="22"/>
      <c r="V305" s="22">
        <v>0.11624</v>
      </c>
      <c r="AB305" s="21"/>
      <c r="AC305" s="21"/>
      <c r="AD305" s="21"/>
      <c r="AE305" s="21"/>
    </row>
    <row r="306" spans="1:31" ht="25.5" x14ac:dyDescent="0.2">
      <c r="A306" s="24" t="s">
        <v>732</v>
      </c>
      <c r="B306" s="26" t="s">
        <v>733</v>
      </c>
      <c r="C306" s="22">
        <v>1479.34926</v>
      </c>
      <c r="D306" s="22">
        <v>685.32616999999982</v>
      </c>
      <c r="E306" s="22">
        <v>74.040059999999997</v>
      </c>
      <c r="F306" s="22">
        <v>719.98302999999987</v>
      </c>
      <c r="G306" s="22">
        <v>95.022269999999978</v>
      </c>
      <c r="H306" s="22">
        <v>88.67534999999998</v>
      </c>
      <c r="I306" s="22">
        <v>6.3469200000000008</v>
      </c>
      <c r="J306" s="22"/>
      <c r="K306" s="22">
        <v>1207.1204700000001</v>
      </c>
      <c r="L306" s="22">
        <v>427.4174099999999</v>
      </c>
      <c r="M306" s="22">
        <v>67.69314</v>
      </c>
      <c r="N306" s="22">
        <v>712.00991999999997</v>
      </c>
      <c r="O306" s="22">
        <v>44.081499999999977</v>
      </c>
      <c r="P306" s="22">
        <v>40.967869999999976</v>
      </c>
      <c r="Q306" s="22"/>
      <c r="R306" s="22">
        <v>3.1136300000000001</v>
      </c>
      <c r="S306" s="22">
        <v>106.10724000000002</v>
      </c>
      <c r="T306" s="22">
        <v>101.24776000000001</v>
      </c>
      <c r="U306" s="22"/>
      <c r="V306" s="22">
        <v>4.8594799999999996</v>
      </c>
      <c r="AB306" s="21"/>
      <c r="AC306" s="21"/>
      <c r="AD306" s="21"/>
      <c r="AE306" s="21"/>
    </row>
    <row r="307" spans="1:31" ht="25.5" x14ac:dyDescent="0.2">
      <c r="A307" s="24" t="s">
        <v>734</v>
      </c>
      <c r="B307" s="26" t="s">
        <v>735</v>
      </c>
      <c r="C307" s="22">
        <v>4666.4689299999991</v>
      </c>
      <c r="D307" s="22">
        <v>1932.0082599999998</v>
      </c>
      <c r="E307" s="22">
        <v>1.2921899999999997</v>
      </c>
      <c r="F307" s="22">
        <v>2733.1684799999994</v>
      </c>
      <c r="G307" s="22">
        <v>232.22987999999998</v>
      </c>
      <c r="H307" s="22">
        <v>177.96383999999998</v>
      </c>
      <c r="I307" s="22"/>
      <c r="J307" s="22">
        <v>54.266040000000004</v>
      </c>
      <c r="K307" s="22">
        <v>4270.4867499999991</v>
      </c>
      <c r="L307" s="22">
        <v>1609.31306</v>
      </c>
      <c r="M307" s="22">
        <v>1.2268599999999998</v>
      </c>
      <c r="N307" s="22">
        <v>2659.9468299999999</v>
      </c>
      <c r="O307" s="22">
        <v>16.039860000000001</v>
      </c>
      <c r="P307" s="22">
        <v>9.5216000000000012</v>
      </c>
      <c r="Q307" s="22">
        <v>6.5329999999999999E-2</v>
      </c>
      <c r="R307" s="22">
        <v>6.4529299999999994</v>
      </c>
      <c r="S307" s="22">
        <v>26.887229999999999</v>
      </c>
      <c r="T307" s="22">
        <v>14.415249999999999</v>
      </c>
      <c r="U307" s="22"/>
      <c r="V307" s="22">
        <v>12.47198</v>
      </c>
      <c r="AB307" s="21"/>
      <c r="AC307" s="21"/>
      <c r="AD307" s="21"/>
      <c r="AE307" s="21"/>
    </row>
    <row r="308" spans="1:31" x14ac:dyDescent="0.2">
      <c r="A308" s="24" t="s">
        <v>736</v>
      </c>
      <c r="B308" s="25" t="s">
        <v>737</v>
      </c>
      <c r="C308" s="22">
        <v>6351.9704900000061</v>
      </c>
      <c r="D308" s="22">
        <v>6067.214840000006</v>
      </c>
      <c r="E308" s="22">
        <v>17.206230000000001</v>
      </c>
      <c r="F308" s="22">
        <v>267.54941999999994</v>
      </c>
      <c r="G308" s="22">
        <v>998.60825999999952</v>
      </c>
      <c r="H308" s="22">
        <v>985.97553999999946</v>
      </c>
      <c r="I308" s="22">
        <v>4.8780000000000001</v>
      </c>
      <c r="J308" s="22">
        <v>7.7547199999999998</v>
      </c>
      <c r="K308" s="22">
        <v>4325.2393800000054</v>
      </c>
      <c r="L308" s="22">
        <v>4166.0228200000056</v>
      </c>
      <c r="M308" s="22">
        <v>11.6051</v>
      </c>
      <c r="N308" s="22">
        <v>147.61145999999997</v>
      </c>
      <c r="O308" s="22">
        <v>349.29962000000017</v>
      </c>
      <c r="P308" s="22">
        <v>312.47200000000015</v>
      </c>
      <c r="Q308" s="22"/>
      <c r="R308" s="22">
        <v>36.827620000000003</v>
      </c>
      <c r="S308" s="22">
        <v>618.09559000000127</v>
      </c>
      <c r="T308" s="22">
        <v>542.01691000000119</v>
      </c>
      <c r="U308" s="22">
        <v>0.72306000000000004</v>
      </c>
      <c r="V308" s="22">
        <v>75.355620000000002</v>
      </c>
      <c r="AB308" s="21"/>
      <c r="AC308" s="21"/>
      <c r="AD308" s="21"/>
      <c r="AE308" s="21"/>
    </row>
    <row r="309" spans="1:31" ht="25.5" x14ac:dyDescent="0.2">
      <c r="A309" s="24" t="s">
        <v>738</v>
      </c>
      <c r="B309" s="26" t="s">
        <v>739</v>
      </c>
      <c r="C309" s="22">
        <v>759.36746000000005</v>
      </c>
      <c r="D309" s="22">
        <v>728.00313000000006</v>
      </c>
      <c r="E309" s="22">
        <v>5.4598500000000003</v>
      </c>
      <c r="F309" s="22">
        <v>25.90448</v>
      </c>
      <c r="G309" s="22">
        <v>28.327070000000003</v>
      </c>
      <c r="H309" s="22">
        <v>16.627920000000003</v>
      </c>
      <c r="I309" s="22"/>
      <c r="J309" s="22">
        <v>11.699149999999999</v>
      </c>
      <c r="K309" s="22">
        <v>637.13113999999996</v>
      </c>
      <c r="L309" s="22">
        <v>619.90679</v>
      </c>
      <c r="M309" s="22">
        <v>5.4598500000000003</v>
      </c>
      <c r="N309" s="22">
        <v>11.7645</v>
      </c>
      <c r="O309" s="22">
        <v>45.265029999999996</v>
      </c>
      <c r="P309" s="22">
        <v>44.734239999999993</v>
      </c>
      <c r="Q309" s="22"/>
      <c r="R309" s="22">
        <v>0.53078999999999998</v>
      </c>
      <c r="S309" s="22">
        <v>48.024990000000024</v>
      </c>
      <c r="T309" s="22">
        <v>46.114950000000022</v>
      </c>
      <c r="U309" s="22"/>
      <c r="V309" s="22">
        <v>1.91004</v>
      </c>
      <c r="AB309" s="21"/>
      <c r="AC309" s="21"/>
      <c r="AD309" s="21"/>
      <c r="AE309" s="21"/>
    </row>
    <row r="310" spans="1:31" ht="25.5" x14ac:dyDescent="0.2">
      <c r="A310" s="24" t="s">
        <v>740</v>
      </c>
      <c r="B310" s="26" t="s">
        <v>741</v>
      </c>
      <c r="C310" s="22">
        <v>2727.4968800000001</v>
      </c>
      <c r="D310" s="22">
        <v>2705.2868799999997</v>
      </c>
      <c r="E310" s="22">
        <v>15.74403</v>
      </c>
      <c r="F310" s="22">
        <v>6.4659700000000004</v>
      </c>
      <c r="G310" s="22">
        <v>246.22964999999999</v>
      </c>
      <c r="H310" s="22">
        <v>246.22964999999999</v>
      </c>
      <c r="I310" s="22"/>
      <c r="J310" s="22"/>
      <c r="K310" s="22">
        <v>2272.7883300000003</v>
      </c>
      <c r="L310" s="22">
        <v>2252.8104900000003</v>
      </c>
      <c r="M310" s="22">
        <v>15.60187</v>
      </c>
      <c r="N310" s="22">
        <v>4.3759700000000006</v>
      </c>
      <c r="O310" s="22">
        <v>86.71860999999997</v>
      </c>
      <c r="P310" s="22">
        <v>85.330689999999976</v>
      </c>
      <c r="Q310" s="22"/>
      <c r="R310" s="22">
        <v>1.38792</v>
      </c>
      <c r="S310" s="22">
        <v>108.38540999999998</v>
      </c>
      <c r="T310" s="22">
        <v>107.54116999999998</v>
      </c>
      <c r="U310" s="22">
        <v>0.14216000000000001</v>
      </c>
      <c r="V310" s="22">
        <v>0.70208000000000004</v>
      </c>
      <c r="AB310" s="21"/>
      <c r="AC310" s="21"/>
      <c r="AD310" s="21"/>
      <c r="AE310" s="21"/>
    </row>
    <row r="311" spans="1:31" ht="25.5" x14ac:dyDescent="0.2">
      <c r="A311" s="24" t="s">
        <v>742</v>
      </c>
      <c r="B311" s="26" t="s">
        <v>743</v>
      </c>
      <c r="C311" s="22">
        <v>1135.8274199999998</v>
      </c>
      <c r="D311" s="22">
        <v>811.76473999999973</v>
      </c>
      <c r="E311" s="22">
        <v>59.845910000000003</v>
      </c>
      <c r="F311" s="22">
        <v>264.21677000000005</v>
      </c>
      <c r="G311" s="22">
        <v>133.71307999999999</v>
      </c>
      <c r="H311" s="22">
        <v>80.455899999999971</v>
      </c>
      <c r="I311" s="22">
        <v>14.73516</v>
      </c>
      <c r="J311" s="22">
        <v>38.522020000000005</v>
      </c>
      <c r="K311" s="22">
        <v>755.85528999999985</v>
      </c>
      <c r="L311" s="22">
        <v>491.36304999999987</v>
      </c>
      <c r="M311" s="22">
        <v>39.206000000000003</v>
      </c>
      <c r="N311" s="22">
        <v>225.28623999999999</v>
      </c>
      <c r="O311" s="22">
        <v>56.158129999999979</v>
      </c>
      <c r="P311" s="22">
        <v>56.017169999999979</v>
      </c>
      <c r="Q311" s="22"/>
      <c r="R311" s="22">
        <v>0.14096</v>
      </c>
      <c r="S311" s="22">
        <v>173.34639999999999</v>
      </c>
      <c r="T311" s="22">
        <v>167.17409999999998</v>
      </c>
      <c r="U311" s="22">
        <v>5.9047499999999999</v>
      </c>
      <c r="V311" s="22">
        <v>0.26755000000000001</v>
      </c>
      <c r="AB311" s="21"/>
      <c r="AC311" s="21"/>
      <c r="AD311" s="21"/>
      <c r="AE311" s="21"/>
    </row>
    <row r="312" spans="1:31" x14ac:dyDescent="0.2">
      <c r="A312" s="24" t="s">
        <v>744</v>
      </c>
      <c r="B312" s="25" t="s">
        <v>745</v>
      </c>
      <c r="C312" s="22">
        <v>2490.4584100000006</v>
      </c>
      <c r="D312" s="22">
        <v>1617.9352100000003</v>
      </c>
      <c r="E312" s="22">
        <v>300.33996999999999</v>
      </c>
      <c r="F312" s="22">
        <v>572.18323000000009</v>
      </c>
      <c r="G312" s="22">
        <v>52.04470000000002</v>
      </c>
      <c r="H312" s="22">
        <v>52.04470000000002</v>
      </c>
      <c r="I312" s="22"/>
      <c r="J312" s="22"/>
      <c r="K312" s="22">
        <v>1925.6652000000006</v>
      </c>
      <c r="L312" s="22">
        <v>1174.6770100000003</v>
      </c>
      <c r="M312" s="22">
        <v>179.77276000000001</v>
      </c>
      <c r="N312" s="22">
        <v>571.21543000000008</v>
      </c>
      <c r="O312" s="22">
        <v>208.76149000000004</v>
      </c>
      <c r="P312" s="22">
        <v>173.94353000000004</v>
      </c>
      <c r="Q312" s="22">
        <v>34.817959999999999</v>
      </c>
      <c r="R312" s="22"/>
      <c r="S312" s="22">
        <v>290.54032000000007</v>
      </c>
      <c r="T312" s="22">
        <v>203.82327000000006</v>
      </c>
      <c r="U312" s="22">
        <v>85.749250000000004</v>
      </c>
      <c r="V312" s="22">
        <v>0.96779999999999999</v>
      </c>
      <c r="AB312" s="21"/>
      <c r="AC312" s="21"/>
      <c r="AD312" s="21"/>
      <c r="AE312" s="21"/>
    </row>
    <row r="313" spans="1:31" x14ac:dyDescent="0.2">
      <c r="A313" s="24" t="s">
        <v>746</v>
      </c>
      <c r="B313" s="25" t="s">
        <v>747</v>
      </c>
      <c r="C313" s="22">
        <v>3507.1071899999988</v>
      </c>
      <c r="D313" s="22">
        <v>3364.5209799999989</v>
      </c>
      <c r="E313" s="22">
        <v>136.84136999999998</v>
      </c>
      <c r="F313" s="22">
        <v>5.7448399999999999</v>
      </c>
      <c r="G313" s="22">
        <v>398.02120000000025</v>
      </c>
      <c r="H313" s="22">
        <v>395.22679000000022</v>
      </c>
      <c r="I313" s="22">
        <v>2.7944100000000001</v>
      </c>
      <c r="J313" s="22"/>
      <c r="K313" s="22">
        <v>2358.6468099999988</v>
      </c>
      <c r="L313" s="22">
        <v>2232.3410999999987</v>
      </c>
      <c r="M313" s="22">
        <v>124.55902999999996</v>
      </c>
      <c r="N313" s="22">
        <v>1.74668</v>
      </c>
      <c r="O313" s="22">
        <v>282.93229000000014</v>
      </c>
      <c r="P313" s="22">
        <v>279.25493000000012</v>
      </c>
      <c r="Q313" s="22">
        <v>1.7393299999999998</v>
      </c>
      <c r="R313" s="22">
        <v>1.9380299999999999</v>
      </c>
      <c r="S313" s="22">
        <v>440.50160999999991</v>
      </c>
      <c r="T313" s="22">
        <v>430.69287999999989</v>
      </c>
      <c r="U313" s="22">
        <v>7.7486000000000006</v>
      </c>
      <c r="V313" s="22">
        <v>2.06013</v>
      </c>
      <c r="AB313" s="21"/>
      <c r="AC313" s="21"/>
      <c r="AD313" s="21"/>
      <c r="AE313" s="21"/>
    </row>
    <row r="314" spans="1:31" x14ac:dyDescent="0.2">
      <c r="A314" s="24" t="s">
        <v>748</v>
      </c>
      <c r="B314" s="25" t="s">
        <v>749</v>
      </c>
      <c r="C314" s="22">
        <v>21285.653959999989</v>
      </c>
      <c r="D314" s="22">
        <v>19266.906509999993</v>
      </c>
      <c r="E314" s="22">
        <v>101.06701999999999</v>
      </c>
      <c r="F314" s="22">
        <v>1917.6804299999997</v>
      </c>
      <c r="G314" s="22">
        <v>1724.3457399999979</v>
      </c>
      <c r="H314" s="22">
        <v>1291.574819999998</v>
      </c>
      <c r="I314" s="22">
        <v>1.24668</v>
      </c>
      <c r="J314" s="22">
        <v>431.52424000000002</v>
      </c>
      <c r="K314" s="22">
        <v>17758.229729999992</v>
      </c>
      <c r="L314" s="22">
        <v>16211.142459999994</v>
      </c>
      <c r="M314" s="22">
        <v>99.820339999999987</v>
      </c>
      <c r="N314" s="22">
        <v>1447.2669299999998</v>
      </c>
      <c r="O314" s="22">
        <v>610.49498000000119</v>
      </c>
      <c r="P314" s="22">
        <v>597.90596000000119</v>
      </c>
      <c r="Q314" s="22"/>
      <c r="R314" s="22">
        <v>12.589020000000001</v>
      </c>
      <c r="S314" s="22">
        <v>1121.5561600000008</v>
      </c>
      <c r="T314" s="22">
        <v>1095.5799700000007</v>
      </c>
      <c r="U314" s="22"/>
      <c r="V314" s="22">
        <v>25.976190000000003</v>
      </c>
      <c r="AB314" s="21"/>
      <c r="AC314" s="21"/>
      <c r="AD314" s="21"/>
      <c r="AE314" s="21"/>
    </row>
    <row r="315" spans="1:31" x14ac:dyDescent="0.2">
      <c r="A315" s="24" t="s">
        <v>750</v>
      </c>
      <c r="B315" s="25" t="s">
        <v>751</v>
      </c>
      <c r="C315" s="22">
        <v>4194.6923399999996</v>
      </c>
      <c r="D315" s="22">
        <v>3525.2091600000003</v>
      </c>
      <c r="E315" s="22">
        <v>416.80524000000003</v>
      </c>
      <c r="F315" s="22">
        <v>252.67794000000004</v>
      </c>
      <c r="G315" s="22">
        <v>212.61453999999998</v>
      </c>
      <c r="H315" s="22">
        <v>184.25106999999997</v>
      </c>
      <c r="I315" s="22">
        <v>11.77577</v>
      </c>
      <c r="J315" s="22">
        <v>16.587700000000002</v>
      </c>
      <c r="K315" s="22">
        <v>3808.0312300000001</v>
      </c>
      <c r="L315" s="22">
        <v>3174.5115500000002</v>
      </c>
      <c r="M315" s="22">
        <v>405.02947</v>
      </c>
      <c r="N315" s="22">
        <v>228.49021000000002</v>
      </c>
      <c r="O315" s="22">
        <v>55.920770000000047</v>
      </c>
      <c r="P315" s="22">
        <v>53.370780000000046</v>
      </c>
      <c r="Q315" s="22"/>
      <c r="R315" s="22">
        <v>2.5499899999999998</v>
      </c>
      <c r="S315" s="22">
        <v>111.66732999999999</v>
      </c>
      <c r="T315" s="22">
        <v>106.61729</v>
      </c>
      <c r="U315" s="22"/>
      <c r="V315" s="22">
        <v>5.0500399999999992</v>
      </c>
      <c r="AB315" s="21"/>
      <c r="AC315" s="21"/>
      <c r="AD315" s="21"/>
      <c r="AE315" s="21"/>
    </row>
    <row r="316" spans="1:31" x14ac:dyDescent="0.2">
      <c r="A316" s="24" t="s">
        <v>752</v>
      </c>
      <c r="B316" s="25" t="s">
        <v>753</v>
      </c>
      <c r="C316" s="22">
        <v>4129.2226300000029</v>
      </c>
      <c r="D316" s="22">
        <v>2654.7895300000023</v>
      </c>
      <c r="E316" s="22">
        <v>43.251529999999995</v>
      </c>
      <c r="F316" s="22">
        <v>1431.1815700000004</v>
      </c>
      <c r="G316" s="22">
        <v>166.05903000000004</v>
      </c>
      <c r="H316" s="22">
        <v>166.05903000000004</v>
      </c>
      <c r="I316" s="22"/>
      <c r="J316" s="22"/>
      <c r="K316" s="22">
        <v>3658.4553300000025</v>
      </c>
      <c r="L316" s="22">
        <v>2200.1581100000021</v>
      </c>
      <c r="M316" s="22">
        <v>43.078699999999998</v>
      </c>
      <c r="N316" s="22">
        <v>1415.2185200000004</v>
      </c>
      <c r="O316" s="22">
        <v>110.61542000000001</v>
      </c>
      <c r="P316" s="22">
        <v>104.57799000000001</v>
      </c>
      <c r="Q316" s="22"/>
      <c r="R316" s="22">
        <v>6.0374299999999996</v>
      </c>
      <c r="S316" s="22">
        <v>188.58688999999995</v>
      </c>
      <c r="T316" s="22">
        <v>178.66126999999994</v>
      </c>
      <c r="U316" s="22"/>
      <c r="V316" s="22">
        <v>9.9256200000000003</v>
      </c>
      <c r="AB316" s="21"/>
      <c r="AC316" s="21"/>
      <c r="AD316" s="21"/>
      <c r="AE316" s="21"/>
    </row>
    <row r="317" spans="1:31" x14ac:dyDescent="0.2">
      <c r="A317" s="24" t="s">
        <v>754</v>
      </c>
      <c r="B317" s="25" t="s">
        <v>755</v>
      </c>
      <c r="C317" s="22">
        <v>114.82857000000001</v>
      </c>
      <c r="D317" s="22">
        <v>114.82857000000001</v>
      </c>
      <c r="E317" s="22"/>
      <c r="F317" s="22"/>
      <c r="G317" s="22">
        <v>33.819480000000006</v>
      </c>
      <c r="H317" s="22">
        <v>33.819480000000006</v>
      </c>
      <c r="I317" s="22"/>
      <c r="J317" s="22"/>
      <c r="K317" s="22">
        <v>63.116199999999999</v>
      </c>
      <c r="L317" s="22">
        <v>63.116199999999999</v>
      </c>
      <c r="M317" s="22"/>
      <c r="N317" s="22"/>
      <c r="O317" s="22">
        <v>9.9043500000000009</v>
      </c>
      <c r="P317" s="22">
        <v>9.9043500000000009</v>
      </c>
      <c r="Q317" s="22"/>
      <c r="R317" s="22"/>
      <c r="S317" s="22">
        <v>7.9050899999999986</v>
      </c>
      <c r="T317" s="22">
        <v>7.9050899999999986</v>
      </c>
      <c r="U317" s="22"/>
      <c r="V317" s="22"/>
      <c r="AB317" s="21"/>
      <c r="AC317" s="21"/>
      <c r="AD317" s="21"/>
      <c r="AE317" s="21"/>
    </row>
    <row r="318" spans="1:31" x14ac:dyDescent="0.2">
      <c r="A318" s="24" t="s">
        <v>756</v>
      </c>
      <c r="B318" s="25" t="s">
        <v>757</v>
      </c>
      <c r="C318" s="22">
        <v>76.332660000000004</v>
      </c>
      <c r="D318" s="22">
        <v>76.332660000000004</v>
      </c>
      <c r="E318" s="22"/>
      <c r="F318" s="22"/>
      <c r="G318" s="22">
        <v>5.0000000000000002E-5</v>
      </c>
      <c r="H318" s="22">
        <v>5.0000000000000002E-5</v>
      </c>
      <c r="I318" s="22"/>
      <c r="J318" s="22"/>
      <c r="K318" s="22">
        <v>38.267670000000003</v>
      </c>
      <c r="L318" s="22">
        <v>38.267670000000003</v>
      </c>
      <c r="M318" s="22"/>
      <c r="N318" s="22"/>
      <c r="O318" s="22">
        <v>16.5273</v>
      </c>
      <c r="P318" s="22">
        <v>16.5273</v>
      </c>
      <c r="Q318" s="22"/>
      <c r="R318" s="22"/>
      <c r="S318" s="22">
        <v>21.5307</v>
      </c>
      <c r="T318" s="22">
        <v>21.5307</v>
      </c>
      <c r="U318" s="22"/>
      <c r="V318" s="22"/>
      <c r="AB318" s="21"/>
      <c r="AC318" s="21"/>
      <c r="AD318" s="21"/>
      <c r="AE318" s="21"/>
    </row>
    <row r="319" spans="1:31" x14ac:dyDescent="0.2">
      <c r="A319" s="24" t="s">
        <v>758</v>
      </c>
      <c r="B319" s="25" t="s">
        <v>759</v>
      </c>
      <c r="C319" s="22">
        <v>4745.0746199999994</v>
      </c>
      <c r="D319" s="22">
        <v>3559.9229799999994</v>
      </c>
      <c r="E319" s="22">
        <v>36.965330000000002</v>
      </c>
      <c r="F319" s="22">
        <v>1148.1863099999998</v>
      </c>
      <c r="G319" s="22">
        <v>1299.8338699999997</v>
      </c>
      <c r="H319" s="22">
        <v>1212.5586599999997</v>
      </c>
      <c r="I319" s="22"/>
      <c r="J319" s="22">
        <v>87.275209999999987</v>
      </c>
      <c r="K319" s="22">
        <v>3087.3646599999997</v>
      </c>
      <c r="L319" s="22">
        <v>2028.5310399999996</v>
      </c>
      <c r="M319" s="22">
        <v>24.383870000000002</v>
      </c>
      <c r="N319" s="22">
        <v>1034.4497499999998</v>
      </c>
      <c r="O319" s="22">
        <v>133.64977000000013</v>
      </c>
      <c r="P319" s="22">
        <v>120.89437000000014</v>
      </c>
      <c r="Q319" s="22">
        <v>3.0528400000000002</v>
      </c>
      <c r="R319" s="22">
        <v>9.7025600000000001</v>
      </c>
      <c r="S319" s="22">
        <v>215.68788999999995</v>
      </c>
      <c r="T319" s="22">
        <v>189.77561999999998</v>
      </c>
      <c r="U319" s="22">
        <v>9.5286200000000001</v>
      </c>
      <c r="V319" s="22">
        <v>16.383649999999999</v>
      </c>
      <c r="AB319" s="21"/>
      <c r="AC319" s="21"/>
      <c r="AD319" s="21"/>
      <c r="AE319" s="21"/>
    </row>
    <row r="320" spans="1:31" x14ac:dyDescent="0.2">
      <c r="A320" s="24" t="s">
        <v>760</v>
      </c>
      <c r="B320" s="25" t="s">
        <v>761</v>
      </c>
      <c r="C320" s="22">
        <v>5713.4886800000013</v>
      </c>
      <c r="D320" s="22">
        <v>5002.9196400000019</v>
      </c>
      <c r="E320" s="22">
        <v>54.586440000000003</v>
      </c>
      <c r="F320" s="22">
        <v>655.98259999999993</v>
      </c>
      <c r="G320" s="22">
        <v>756.38205000000016</v>
      </c>
      <c r="H320" s="22">
        <v>653.76837000000012</v>
      </c>
      <c r="I320" s="22">
        <v>2.4957099999999999</v>
      </c>
      <c r="J320" s="22">
        <v>100.11797</v>
      </c>
      <c r="K320" s="22">
        <v>4282.1047700000017</v>
      </c>
      <c r="L320" s="22">
        <v>3858.7975500000016</v>
      </c>
      <c r="M320" s="22">
        <v>31.638069999999999</v>
      </c>
      <c r="N320" s="22">
        <v>391.66914999999995</v>
      </c>
      <c r="O320" s="22">
        <v>253.26988999999998</v>
      </c>
      <c r="P320" s="22">
        <v>193.43185</v>
      </c>
      <c r="Q320" s="22">
        <v>7.0890700000000004</v>
      </c>
      <c r="R320" s="22">
        <v>52.74897</v>
      </c>
      <c r="S320" s="22">
        <v>419.11484000000007</v>
      </c>
      <c r="T320" s="22">
        <v>294.30474000000009</v>
      </c>
      <c r="U320" s="22">
        <v>13.36359</v>
      </c>
      <c r="V320" s="22">
        <v>111.44651</v>
      </c>
      <c r="AB320" s="21"/>
      <c r="AC320" s="21"/>
      <c r="AD320" s="21"/>
      <c r="AE320" s="21"/>
    </row>
    <row r="321" spans="1:31" x14ac:dyDescent="0.2">
      <c r="A321" s="24" t="s">
        <v>762</v>
      </c>
      <c r="B321" s="25" t="s">
        <v>763</v>
      </c>
      <c r="C321" s="22">
        <v>846.89778000000001</v>
      </c>
      <c r="D321" s="22">
        <v>596.17104999999992</v>
      </c>
      <c r="E321" s="22">
        <v>245.05306000000004</v>
      </c>
      <c r="F321" s="22">
        <v>5.6736699999999995</v>
      </c>
      <c r="G321" s="22">
        <v>70.64412999999999</v>
      </c>
      <c r="H321" s="22">
        <v>70.64412999999999</v>
      </c>
      <c r="I321" s="22"/>
      <c r="J321" s="22"/>
      <c r="K321" s="22">
        <v>646.47617999999989</v>
      </c>
      <c r="L321" s="22">
        <v>400.95722999999992</v>
      </c>
      <c r="M321" s="22">
        <v>243.46621000000005</v>
      </c>
      <c r="N321" s="22">
        <v>2.0527399999999996</v>
      </c>
      <c r="O321" s="22">
        <v>57.785239999999988</v>
      </c>
      <c r="P321" s="22">
        <v>55.776699999999984</v>
      </c>
      <c r="Q321" s="22"/>
      <c r="R321" s="22">
        <v>2.00854</v>
      </c>
      <c r="S321" s="22">
        <v>71.876300000000015</v>
      </c>
      <c r="T321" s="22">
        <v>68.677060000000012</v>
      </c>
      <c r="U321" s="22">
        <v>1.5868499999999999</v>
      </c>
      <c r="V321" s="22">
        <v>1.61239</v>
      </c>
      <c r="AB321" s="21"/>
      <c r="AC321" s="21"/>
      <c r="AD321" s="21"/>
      <c r="AE321" s="21"/>
    </row>
    <row r="322" spans="1:31" x14ac:dyDescent="0.2">
      <c r="A322" s="24" t="s">
        <v>764</v>
      </c>
      <c r="B322" s="25" t="s">
        <v>765</v>
      </c>
      <c r="C322" s="22">
        <v>5116.9535099999994</v>
      </c>
      <c r="D322" s="22">
        <v>974.32798000000025</v>
      </c>
      <c r="E322" s="22">
        <v>273.94894000000005</v>
      </c>
      <c r="F322" s="22">
        <v>3868.6765899999996</v>
      </c>
      <c r="G322" s="22">
        <v>149.24173000000002</v>
      </c>
      <c r="H322" s="22">
        <v>61.198390000000003</v>
      </c>
      <c r="I322" s="22">
        <v>11.25935</v>
      </c>
      <c r="J322" s="22">
        <v>76.783990000000003</v>
      </c>
      <c r="K322" s="22">
        <v>4611.9360499999993</v>
      </c>
      <c r="L322" s="22">
        <v>614.65791000000002</v>
      </c>
      <c r="M322" s="22">
        <v>244.69756000000001</v>
      </c>
      <c r="N322" s="22">
        <v>3752.5805799999998</v>
      </c>
      <c r="O322" s="22">
        <v>155.97301000000013</v>
      </c>
      <c r="P322" s="22">
        <v>141.51312000000013</v>
      </c>
      <c r="Q322" s="22">
        <v>3.66587</v>
      </c>
      <c r="R322" s="22">
        <v>10.79402</v>
      </c>
      <c r="S322" s="22">
        <v>195.04186000000001</v>
      </c>
      <c r="T322" s="22">
        <v>152.19770000000003</v>
      </c>
      <c r="U322" s="22">
        <v>14.32616</v>
      </c>
      <c r="V322" s="22">
        <v>28.518000000000001</v>
      </c>
      <c r="AB322" s="21"/>
      <c r="AC322" s="21"/>
      <c r="AD322" s="21"/>
      <c r="AE322" s="21"/>
    </row>
    <row r="323" spans="1:31" x14ac:dyDescent="0.2">
      <c r="A323" s="24" t="s">
        <v>766</v>
      </c>
      <c r="B323" s="25" t="s">
        <v>767</v>
      </c>
      <c r="C323" s="22">
        <v>856.70610999999997</v>
      </c>
      <c r="D323" s="22">
        <v>856.70610999999997</v>
      </c>
      <c r="E323" s="22"/>
      <c r="F323" s="22"/>
      <c r="G323" s="22">
        <v>2.4080600000000003</v>
      </c>
      <c r="H323" s="22">
        <v>2.4080600000000003</v>
      </c>
      <c r="I323" s="22"/>
      <c r="J323" s="22"/>
      <c r="K323" s="22">
        <v>838.17953</v>
      </c>
      <c r="L323" s="22">
        <v>838.17953</v>
      </c>
      <c r="M323" s="22"/>
      <c r="N323" s="22"/>
      <c r="O323" s="22">
        <v>5.1179300000000003</v>
      </c>
      <c r="P323" s="22">
        <v>5.1179300000000003</v>
      </c>
      <c r="Q323" s="22"/>
      <c r="R323" s="22"/>
      <c r="S323" s="22">
        <v>9.3860299999999981</v>
      </c>
      <c r="T323" s="22">
        <v>9.3860299999999981</v>
      </c>
      <c r="U323" s="22"/>
      <c r="V323" s="22"/>
      <c r="AB323" s="21"/>
      <c r="AC323" s="21"/>
      <c r="AD323" s="21"/>
      <c r="AE323" s="21"/>
    </row>
    <row r="324" spans="1:31" x14ac:dyDescent="0.2">
      <c r="A324" s="24" t="s">
        <v>768</v>
      </c>
      <c r="B324" s="25" t="s">
        <v>769</v>
      </c>
      <c r="C324" s="22">
        <v>4173.2431199999992</v>
      </c>
      <c r="D324" s="22">
        <v>3796.8119899999983</v>
      </c>
      <c r="E324" s="22">
        <v>8.9887899999999998</v>
      </c>
      <c r="F324" s="22">
        <v>367.44233999999994</v>
      </c>
      <c r="G324" s="22">
        <v>232.46940000000001</v>
      </c>
      <c r="H324" s="22">
        <v>176.37592000000001</v>
      </c>
      <c r="I324" s="22"/>
      <c r="J324" s="22">
        <v>56.093480000000007</v>
      </c>
      <c r="K324" s="22">
        <v>3856.9062099999987</v>
      </c>
      <c r="L324" s="22">
        <v>3563.2640499999989</v>
      </c>
      <c r="M324" s="22">
        <v>8.9887899999999998</v>
      </c>
      <c r="N324" s="22">
        <v>284.65337</v>
      </c>
      <c r="O324" s="22">
        <v>28.348910000000011</v>
      </c>
      <c r="P324" s="22">
        <v>22.17343000000001</v>
      </c>
      <c r="Q324" s="22"/>
      <c r="R324" s="22">
        <v>6.1754799999999994</v>
      </c>
      <c r="S324" s="22">
        <v>51.444400000000002</v>
      </c>
      <c r="T324" s="22">
        <v>31.582180000000005</v>
      </c>
      <c r="U324" s="22"/>
      <c r="V324" s="22">
        <v>19.862220000000001</v>
      </c>
      <c r="AB324" s="21"/>
      <c r="AC324" s="21"/>
      <c r="AD324" s="21"/>
      <c r="AE324" s="21"/>
    </row>
    <row r="325" spans="1:31" x14ac:dyDescent="0.2">
      <c r="A325" s="24" t="s">
        <v>770</v>
      </c>
      <c r="B325" s="25" t="s">
        <v>771</v>
      </c>
      <c r="C325" s="22">
        <v>514.59301000000005</v>
      </c>
      <c r="D325" s="22">
        <v>402.80471</v>
      </c>
      <c r="E325" s="22">
        <v>111.78830000000004</v>
      </c>
      <c r="F325" s="22"/>
      <c r="G325" s="22">
        <v>30.306630000000006</v>
      </c>
      <c r="H325" s="22">
        <v>18.235110000000002</v>
      </c>
      <c r="I325" s="22">
        <v>12.071520000000001</v>
      </c>
      <c r="J325" s="22"/>
      <c r="K325" s="22">
        <v>405.29322000000002</v>
      </c>
      <c r="L325" s="22">
        <v>305.57643999999999</v>
      </c>
      <c r="M325" s="22">
        <v>99.716780000000028</v>
      </c>
      <c r="N325" s="22"/>
      <c r="O325" s="22">
        <v>33.605120000000007</v>
      </c>
      <c r="P325" s="22">
        <v>33.605120000000007</v>
      </c>
      <c r="Q325" s="22"/>
      <c r="R325" s="22"/>
      <c r="S325" s="22">
        <v>43.113380000000006</v>
      </c>
      <c r="T325" s="22">
        <v>43.113380000000006</v>
      </c>
      <c r="U325" s="22"/>
      <c r="V325" s="22"/>
      <c r="AB325" s="21"/>
      <c r="AC325" s="21"/>
      <c r="AD325" s="21"/>
      <c r="AE325" s="21"/>
    </row>
    <row r="326" spans="1:31" ht="25.5" x14ac:dyDescent="0.2">
      <c r="A326" s="24" t="s">
        <v>772</v>
      </c>
      <c r="B326" s="26" t="s">
        <v>773</v>
      </c>
      <c r="C326" s="22">
        <v>16902.937399999999</v>
      </c>
      <c r="D326" s="22">
        <v>9884.2288799999988</v>
      </c>
      <c r="E326" s="22">
        <v>659.66014999999993</v>
      </c>
      <c r="F326" s="22">
        <v>6359.0483700000004</v>
      </c>
      <c r="G326" s="22">
        <v>1270.4248699999994</v>
      </c>
      <c r="H326" s="22">
        <v>955.46973999999955</v>
      </c>
      <c r="I326" s="22">
        <v>69.649799999999999</v>
      </c>
      <c r="J326" s="22">
        <v>245.30533</v>
      </c>
      <c r="K326" s="22">
        <v>15244.25808</v>
      </c>
      <c r="L326" s="22">
        <v>8644.3236300000008</v>
      </c>
      <c r="M326" s="22">
        <v>588.98904999999991</v>
      </c>
      <c r="N326" s="22">
        <v>6010.9453999999996</v>
      </c>
      <c r="O326" s="22">
        <v>169.58897999999991</v>
      </c>
      <c r="P326" s="22">
        <v>111.3708399999999</v>
      </c>
      <c r="Q326" s="22"/>
      <c r="R326" s="22">
        <v>58.218139999999998</v>
      </c>
      <c r="S326" s="22">
        <v>214.04917999999995</v>
      </c>
      <c r="T326" s="22">
        <v>171.32321999999996</v>
      </c>
      <c r="U326" s="22">
        <v>1.0213000000000001</v>
      </c>
      <c r="V326" s="22">
        <v>41.704659999999997</v>
      </c>
      <c r="AB326" s="21"/>
      <c r="AC326" s="21"/>
      <c r="AD326" s="21"/>
      <c r="AE326" s="21"/>
    </row>
    <row r="327" spans="1:31" x14ac:dyDescent="0.2">
      <c r="A327" s="24" t="s">
        <v>774</v>
      </c>
      <c r="B327" s="25" t="s">
        <v>775</v>
      </c>
      <c r="C327" s="22">
        <v>4510.0438200000017</v>
      </c>
      <c r="D327" s="22">
        <v>3480.2576600000011</v>
      </c>
      <c r="E327" s="22">
        <v>31.285129999999999</v>
      </c>
      <c r="F327" s="22">
        <v>998.50103000000001</v>
      </c>
      <c r="G327" s="22">
        <v>83.521550000000005</v>
      </c>
      <c r="H327" s="22">
        <v>44.170540000000003</v>
      </c>
      <c r="I327" s="22">
        <v>10.330200000000001</v>
      </c>
      <c r="J327" s="22">
        <v>29.020810000000001</v>
      </c>
      <c r="K327" s="22">
        <v>4214.621720000001</v>
      </c>
      <c r="L327" s="22">
        <v>3227.2936800000011</v>
      </c>
      <c r="M327" s="22">
        <v>20.287699999999997</v>
      </c>
      <c r="N327" s="22">
        <v>967.04034000000001</v>
      </c>
      <c r="O327" s="22">
        <v>70.97467000000006</v>
      </c>
      <c r="P327" s="22">
        <v>69.213860000000054</v>
      </c>
      <c r="Q327" s="22"/>
      <c r="R327" s="22">
        <v>1.76081</v>
      </c>
      <c r="S327" s="22">
        <v>139.98303999999996</v>
      </c>
      <c r="T327" s="22">
        <v>138.63673999999997</v>
      </c>
      <c r="U327" s="22">
        <v>0.66722999999999999</v>
      </c>
      <c r="V327" s="22">
        <v>0.67906999999999995</v>
      </c>
      <c r="AB327" s="21"/>
      <c r="AC327" s="21"/>
      <c r="AD327" s="21"/>
      <c r="AE327" s="21"/>
    </row>
    <row r="328" spans="1:31" x14ac:dyDescent="0.2">
      <c r="A328" s="24" t="s">
        <v>776</v>
      </c>
      <c r="B328" s="25" t="s">
        <v>777</v>
      </c>
      <c r="C328" s="22">
        <v>596.20542999999998</v>
      </c>
      <c r="D328" s="22">
        <v>482.46700000000016</v>
      </c>
      <c r="E328" s="22">
        <v>80.778369999999995</v>
      </c>
      <c r="F328" s="22">
        <v>32.960059999999999</v>
      </c>
      <c r="G328" s="22">
        <v>37.687720000000013</v>
      </c>
      <c r="H328" s="22">
        <v>37.224840000000007</v>
      </c>
      <c r="I328" s="22">
        <v>0.44805</v>
      </c>
      <c r="J328" s="22">
        <v>1.4829999999999999E-2</v>
      </c>
      <c r="K328" s="22">
        <v>435.13927000000007</v>
      </c>
      <c r="L328" s="22">
        <v>342.31348000000008</v>
      </c>
      <c r="M328" s="22">
        <v>69.651790000000005</v>
      </c>
      <c r="N328" s="22">
        <v>23.173999999999999</v>
      </c>
      <c r="O328" s="22">
        <v>50.441419999999972</v>
      </c>
      <c r="P328" s="22">
        <v>48.000229999999974</v>
      </c>
      <c r="Q328" s="22"/>
      <c r="R328" s="22">
        <v>2.4411900000000002</v>
      </c>
      <c r="S328" s="22">
        <v>70.88815000000001</v>
      </c>
      <c r="T328" s="22">
        <v>52.879580000000018</v>
      </c>
      <c r="U328" s="22">
        <v>10.67853</v>
      </c>
      <c r="V328" s="22">
        <v>7.3300400000000003</v>
      </c>
      <c r="AB328" s="21"/>
      <c r="AC328" s="21"/>
      <c r="AD328" s="21"/>
      <c r="AE328" s="21"/>
    </row>
    <row r="329" spans="1:31" x14ac:dyDescent="0.2">
      <c r="A329" s="24" t="s">
        <v>778</v>
      </c>
      <c r="B329" s="25" t="s">
        <v>779</v>
      </c>
      <c r="C329" s="22">
        <v>7479.2065199999979</v>
      </c>
      <c r="D329" s="22">
        <v>7351.059449999997</v>
      </c>
      <c r="E329" s="22">
        <v>43.362250000000003</v>
      </c>
      <c r="F329" s="22">
        <v>84.784819999999982</v>
      </c>
      <c r="G329" s="22">
        <v>67.091560000000015</v>
      </c>
      <c r="H329" s="22">
        <v>46.092310000000026</v>
      </c>
      <c r="I329" s="22"/>
      <c r="J329" s="22">
        <v>20.999249999999996</v>
      </c>
      <c r="K329" s="22">
        <v>7117.8089399999972</v>
      </c>
      <c r="L329" s="22">
        <v>7033.4664599999969</v>
      </c>
      <c r="M329" s="22">
        <v>35.948140000000002</v>
      </c>
      <c r="N329" s="22">
        <v>48.39434</v>
      </c>
      <c r="O329" s="22">
        <v>117.10954</v>
      </c>
      <c r="P329" s="22">
        <v>100.41280999999999</v>
      </c>
      <c r="Q329" s="22">
        <v>1.6326700000000001</v>
      </c>
      <c r="R329" s="22">
        <v>15.06406</v>
      </c>
      <c r="S329" s="22">
        <v>166.09028999999998</v>
      </c>
      <c r="T329" s="22">
        <v>160.22400999999999</v>
      </c>
      <c r="U329" s="22">
        <v>5.53911</v>
      </c>
      <c r="V329" s="22">
        <v>0.32716999999999996</v>
      </c>
      <c r="AB329" s="21"/>
      <c r="AC329" s="21"/>
      <c r="AD329" s="21"/>
      <c r="AE329" s="21"/>
    </row>
    <row r="330" spans="1:31" x14ac:dyDescent="0.2">
      <c r="A330" s="24" t="s">
        <v>780</v>
      </c>
      <c r="B330" s="25" t="s">
        <v>781</v>
      </c>
      <c r="C330" s="22">
        <v>25632.737959999995</v>
      </c>
      <c r="D330" s="22">
        <v>19828.382849999991</v>
      </c>
      <c r="E330" s="22">
        <v>1413.9083200000002</v>
      </c>
      <c r="F330" s="22">
        <v>4390.4467900000018</v>
      </c>
      <c r="G330" s="22">
        <v>1589.9860799999992</v>
      </c>
      <c r="H330" s="22">
        <v>1086.7546599999991</v>
      </c>
      <c r="I330" s="22">
        <v>459.37835000000001</v>
      </c>
      <c r="J330" s="22">
        <v>43.853070000000002</v>
      </c>
      <c r="K330" s="22">
        <v>23661.688269999995</v>
      </c>
      <c r="L330" s="22">
        <v>18390.832219999993</v>
      </c>
      <c r="M330" s="22">
        <v>942.9491800000003</v>
      </c>
      <c r="N330" s="22">
        <v>4327.9068700000016</v>
      </c>
      <c r="O330" s="22">
        <v>144.42493000000016</v>
      </c>
      <c r="P330" s="22">
        <v>135.13938000000016</v>
      </c>
      <c r="Q330" s="22">
        <v>3.7421700000000002</v>
      </c>
      <c r="R330" s="22">
        <v>5.54338</v>
      </c>
      <c r="S330" s="22">
        <v>226.1528000000001</v>
      </c>
      <c r="T330" s="22">
        <v>205.1707100000001</v>
      </c>
      <c r="U330" s="22">
        <v>7.8386199999999988</v>
      </c>
      <c r="V330" s="22">
        <v>13.143470000000001</v>
      </c>
      <c r="AB330" s="21"/>
      <c r="AC330" s="21"/>
      <c r="AD330" s="21"/>
      <c r="AE330" s="21"/>
    </row>
    <row r="331" spans="1:31" x14ac:dyDescent="0.2">
      <c r="A331" s="24" t="s">
        <v>782</v>
      </c>
      <c r="B331" s="25" t="s">
        <v>783</v>
      </c>
      <c r="C331" s="22">
        <v>239.52139999999997</v>
      </c>
      <c r="D331" s="22">
        <v>199.13859999999997</v>
      </c>
      <c r="E331" s="22">
        <v>2.6469499999999999</v>
      </c>
      <c r="F331" s="22">
        <v>37.735849999999992</v>
      </c>
      <c r="G331" s="22">
        <v>6.7859500000000015</v>
      </c>
      <c r="H331" s="22">
        <v>6.7859500000000015</v>
      </c>
      <c r="I331" s="22"/>
      <c r="J331" s="22"/>
      <c r="K331" s="22">
        <v>144.00963999999999</v>
      </c>
      <c r="L331" s="22">
        <v>109.30125</v>
      </c>
      <c r="M331" s="22">
        <v>2.6469499999999999</v>
      </c>
      <c r="N331" s="22">
        <v>32.061439999999997</v>
      </c>
      <c r="O331" s="22">
        <v>40.331109999999974</v>
      </c>
      <c r="P331" s="22">
        <v>36.990949999999977</v>
      </c>
      <c r="Q331" s="22"/>
      <c r="R331" s="22">
        <v>3.34016</v>
      </c>
      <c r="S331" s="22">
        <v>47.461779999999997</v>
      </c>
      <c r="T331" s="22">
        <v>45.12753</v>
      </c>
      <c r="U331" s="22"/>
      <c r="V331" s="22">
        <v>2.3342499999999999</v>
      </c>
      <c r="AB331" s="21"/>
      <c r="AC331" s="21"/>
      <c r="AD331" s="21"/>
      <c r="AE331" s="21"/>
    </row>
    <row r="332" spans="1:31" x14ac:dyDescent="0.2">
      <c r="A332" s="24" t="s">
        <v>784</v>
      </c>
      <c r="B332" s="25" t="s">
        <v>785</v>
      </c>
      <c r="C332" s="22">
        <v>1390.2078200000001</v>
      </c>
      <c r="D332" s="22">
        <v>1091.1669700000002</v>
      </c>
      <c r="E332" s="22">
        <v>167.70066000000003</v>
      </c>
      <c r="F332" s="22">
        <v>131.34018999999998</v>
      </c>
      <c r="G332" s="22">
        <v>108.12087000000002</v>
      </c>
      <c r="H332" s="22">
        <v>58.882150000000024</v>
      </c>
      <c r="I332" s="22">
        <v>31.450450000000004</v>
      </c>
      <c r="J332" s="22">
        <v>17.788270000000001</v>
      </c>
      <c r="K332" s="22">
        <v>963.59938000000011</v>
      </c>
      <c r="L332" s="22">
        <v>734.52568000000019</v>
      </c>
      <c r="M332" s="22">
        <v>135.22407000000004</v>
      </c>
      <c r="N332" s="22">
        <v>93.849629999999991</v>
      </c>
      <c r="O332" s="22">
        <v>107.63882999999998</v>
      </c>
      <c r="P332" s="22">
        <v>101.84607999999999</v>
      </c>
      <c r="Q332" s="22">
        <v>0.38648000000000005</v>
      </c>
      <c r="R332" s="22">
        <v>5.4062699999999992</v>
      </c>
      <c r="S332" s="22">
        <v>207.53843999999992</v>
      </c>
      <c r="T332" s="22">
        <v>192.61671999999993</v>
      </c>
      <c r="U332" s="22">
        <v>0.63966000000000001</v>
      </c>
      <c r="V332" s="22">
        <v>14.282060000000001</v>
      </c>
      <c r="AB332" s="21"/>
      <c r="AC332" s="21"/>
      <c r="AD332" s="21"/>
      <c r="AE332" s="21"/>
    </row>
    <row r="333" spans="1:31" x14ac:dyDescent="0.2">
      <c r="A333" s="24" t="s">
        <v>786</v>
      </c>
      <c r="B333" s="25" t="s">
        <v>787</v>
      </c>
      <c r="C333" s="22">
        <v>2347.3212899999999</v>
      </c>
      <c r="D333" s="22">
        <v>910.51171000000011</v>
      </c>
      <c r="E333" s="22">
        <v>255.43553999999997</v>
      </c>
      <c r="F333" s="22">
        <v>1181.3740399999999</v>
      </c>
      <c r="G333" s="22">
        <v>194.16198000000003</v>
      </c>
      <c r="H333" s="22">
        <v>165.81534000000002</v>
      </c>
      <c r="I333" s="22">
        <v>27.285439999999998</v>
      </c>
      <c r="J333" s="22">
        <v>1.0611999999999999</v>
      </c>
      <c r="K333" s="22">
        <v>1106.9465599999999</v>
      </c>
      <c r="L333" s="22">
        <v>359.98339000000004</v>
      </c>
      <c r="M333" s="22">
        <v>223.23589999999999</v>
      </c>
      <c r="N333" s="22">
        <v>523.72726999999998</v>
      </c>
      <c r="O333" s="22">
        <v>367.92790000000002</v>
      </c>
      <c r="P333" s="22">
        <v>169.06268</v>
      </c>
      <c r="Q333" s="22"/>
      <c r="R333" s="22">
        <v>198.86522000000002</v>
      </c>
      <c r="S333" s="22">
        <v>677.88089000000002</v>
      </c>
      <c r="T333" s="22">
        <v>215.24634</v>
      </c>
      <c r="U333" s="22">
        <v>4.9142000000000001</v>
      </c>
      <c r="V333" s="22">
        <v>457.72035</v>
      </c>
      <c r="AB333" s="21"/>
      <c r="AC333" s="21"/>
      <c r="AD333" s="21"/>
      <c r="AE333" s="21"/>
    </row>
    <row r="334" spans="1:31" x14ac:dyDescent="0.2">
      <c r="A334" s="24" t="s">
        <v>788</v>
      </c>
      <c r="B334" s="25" t="s">
        <v>789</v>
      </c>
      <c r="C334" s="22">
        <v>1191.8527000000001</v>
      </c>
      <c r="D334" s="22">
        <v>688.0365700000001</v>
      </c>
      <c r="E334" s="22">
        <v>189.21438000000001</v>
      </c>
      <c r="F334" s="22">
        <v>314.60175000000004</v>
      </c>
      <c r="G334" s="22">
        <v>47.10137000000001</v>
      </c>
      <c r="H334" s="22">
        <v>47.10137000000001</v>
      </c>
      <c r="I334" s="22"/>
      <c r="J334" s="22"/>
      <c r="K334" s="22">
        <v>905.2470800000001</v>
      </c>
      <c r="L334" s="22">
        <v>464.2387700000001</v>
      </c>
      <c r="M334" s="22">
        <v>150.76007000000001</v>
      </c>
      <c r="N334" s="22">
        <v>290.24824000000001</v>
      </c>
      <c r="O334" s="22">
        <v>78.184120000000021</v>
      </c>
      <c r="P334" s="22">
        <v>68.67025000000001</v>
      </c>
      <c r="Q334" s="22">
        <v>0.96335000000000004</v>
      </c>
      <c r="R334" s="22">
        <v>8.5505200000000006</v>
      </c>
      <c r="S334" s="22">
        <v>161.00475999999998</v>
      </c>
      <c r="T334" s="22">
        <v>107.71080999999997</v>
      </c>
      <c r="U334" s="22">
        <v>37.490960000000001</v>
      </c>
      <c r="V334" s="22">
        <v>15.802989999999999</v>
      </c>
      <c r="AB334" s="21"/>
      <c r="AC334" s="21"/>
      <c r="AD334" s="21"/>
      <c r="AE334" s="21"/>
    </row>
    <row r="335" spans="1:31" x14ac:dyDescent="0.2">
      <c r="A335" s="24" t="s">
        <v>790</v>
      </c>
      <c r="B335" s="25" t="s">
        <v>791</v>
      </c>
      <c r="C335" s="22">
        <v>452.70787000000001</v>
      </c>
      <c r="D335" s="22">
        <v>248.78836000000001</v>
      </c>
      <c r="E335" s="22">
        <v>68.259520000000009</v>
      </c>
      <c r="F335" s="22">
        <v>135.65998999999999</v>
      </c>
      <c r="G335" s="22">
        <v>8.3104399999999981</v>
      </c>
      <c r="H335" s="22">
        <v>8.3104399999999981</v>
      </c>
      <c r="I335" s="22"/>
      <c r="J335" s="22"/>
      <c r="K335" s="22">
        <v>378.88198000000006</v>
      </c>
      <c r="L335" s="22">
        <v>178.45343000000003</v>
      </c>
      <c r="M335" s="22">
        <v>68.259520000000009</v>
      </c>
      <c r="N335" s="22">
        <v>132.16902999999999</v>
      </c>
      <c r="O335" s="22">
        <v>21.896059999999995</v>
      </c>
      <c r="P335" s="22">
        <v>20.601039999999994</v>
      </c>
      <c r="Q335" s="22"/>
      <c r="R335" s="22">
        <v>1.2950200000000001</v>
      </c>
      <c r="S335" s="22">
        <v>43.444160000000004</v>
      </c>
      <c r="T335" s="22">
        <v>41.248220000000003</v>
      </c>
      <c r="U335" s="22"/>
      <c r="V335" s="22">
        <v>2.1959400000000002</v>
      </c>
      <c r="AB335" s="21"/>
      <c r="AC335" s="21"/>
      <c r="AD335" s="21"/>
      <c r="AE335" s="21"/>
    </row>
    <row r="336" spans="1:31" x14ac:dyDescent="0.2">
      <c r="A336" s="24" t="s">
        <v>792</v>
      </c>
      <c r="B336" s="25" t="s">
        <v>793</v>
      </c>
      <c r="C336" s="22">
        <v>3134.3146599999977</v>
      </c>
      <c r="D336" s="22">
        <v>2063.5112099999983</v>
      </c>
      <c r="E336" s="22">
        <v>277.66149999999993</v>
      </c>
      <c r="F336" s="22">
        <v>793.14194999999995</v>
      </c>
      <c r="G336" s="22">
        <v>30.162950000000006</v>
      </c>
      <c r="H336" s="22">
        <v>25.359030000000004</v>
      </c>
      <c r="I336" s="22">
        <v>4.5416499999999997</v>
      </c>
      <c r="J336" s="22">
        <v>0.26227</v>
      </c>
      <c r="K336" s="22">
        <v>2622.5021999999981</v>
      </c>
      <c r="L336" s="22">
        <v>1716.7256499999983</v>
      </c>
      <c r="M336" s="22">
        <v>253.30162999999996</v>
      </c>
      <c r="N336" s="22">
        <v>652.47492</v>
      </c>
      <c r="O336" s="22">
        <v>173.26470999999998</v>
      </c>
      <c r="P336" s="22">
        <v>115.09513</v>
      </c>
      <c r="Q336" s="22"/>
      <c r="R336" s="22">
        <v>58.169579999999996</v>
      </c>
      <c r="S336" s="22">
        <v>276.97606999999988</v>
      </c>
      <c r="T336" s="22">
        <v>174.9226699999999</v>
      </c>
      <c r="U336" s="22">
        <v>19.81822</v>
      </c>
      <c r="V336" s="22">
        <v>82.23518</v>
      </c>
      <c r="AB336" s="21"/>
      <c r="AC336" s="21"/>
      <c r="AD336" s="21"/>
      <c r="AE336" s="21"/>
    </row>
    <row r="337" spans="1:31" x14ac:dyDescent="0.2">
      <c r="A337" s="24" t="s">
        <v>794</v>
      </c>
      <c r="B337" s="25" t="s">
        <v>795</v>
      </c>
      <c r="C337" s="22">
        <v>6103.9154099999978</v>
      </c>
      <c r="D337" s="22">
        <v>4740.2409999999982</v>
      </c>
      <c r="E337" s="22">
        <v>53.666799999999995</v>
      </c>
      <c r="F337" s="22">
        <v>1310.0076099999999</v>
      </c>
      <c r="G337" s="22">
        <v>171.17682000000002</v>
      </c>
      <c r="H337" s="22">
        <v>127.19850000000002</v>
      </c>
      <c r="I337" s="22">
        <v>8.4513700000000007</v>
      </c>
      <c r="J337" s="22">
        <v>35.526950000000006</v>
      </c>
      <c r="K337" s="22">
        <v>5432.8293199999971</v>
      </c>
      <c r="L337" s="22">
        <v>4130.0414599999967</v>
      </c>
      <c r="M337" s="22">
        <v>45.215429999999998</v>
      </c>
      <c r="N337" s="22">
        <v>1257.5724299999999</v>
      </c>
      <c r="O337" s="22">
        <v>163.15016</v>
      </c>
      <c r="P337" s="22">
        <v>157.39295000000001</v>
      </c>
      <c r="Q337" s="22"/>
      <c r="R337" s="22">
        <v>5.7572099999999997</v>
      </c>
      <c r="S337" s="22">
        <v>328.9087500000004</v>
      </c>
      <c r="T337" s="22">
        <v>317.75773000000038</v>
      </c>
      <c r="U337" s="22"/>
      <c r="V337" s="22">
        <v>11.151019999999999</v>
      </c>
      <c r="AB337" s="21"/>
      <c r="AC337" s="21"/>
      <c r="AD337" s="21"/>
      <c r="AE337" s="21"/>
    </row>
    <row r="338" spans="1:31" x14ac:dyDescent="0.2">
      <c r="A338" s="24" t="s">
        <v>796</v>
      </c>
      <c r="B338" s="25" t="s">
        <v>797</v>
      </c>
      <c r="C338" s="22">
        <v>94329.064239999963</v>
      </c>
      <c r="D338" s="22">
        <v>92773.407959999982</v>
      </c>
      <c r="E338" s="22">
        <v>101.89351999999997</v>
      </c>
      <c r="F338" s="22">
        <v>1453.7627600000001</v>
      </c>
      <c r="G338" s="22">
        <v>14022.667909999993</v>
      </c>
      <c r="H338" s="22">
        <v>13777.675359999992</v>
      </c>
      <c r="I338" s="22">
        <v>5.6084199999999997</v>
      </c>
      <c r="J338" s="22">
        <v>239.38412999999997</v>
      </c>
      <c r="K338" s="22">
        <v>79850.17273999998</v>
      </c>
      <c r="L338" s="22">
        <v>78563.629079999984</v>
      </c>
      <c r="M338" s="22">
        <v>95.96008999999998</v>
      </c>
      <c r="N338" s="22">
        <v>1190.5835700000002</v>
      </c>
      <c r="O338" s="22">
        <v>220.30668000000014</v>
      </c>
      <c r="P338" s="22">
        <v>212.56703000000016</v>
      </c>
      <c r="Q338" s="22">
        <v>7.3950000000000002E-2</v>
      </c>
      <c r="R338" s="22">
        <v>7.6657000000000002</v>
      </c>
      <c r="S338" s="22">
        <v>231.66567999999998</v>
      </c>
      <c r="T338" s="22">
        <v>215.46423999999999</v>
      </c>
      <c r="U338" s="22">
        <v>0.25106000000000001</v>
      </c>
      <c r="V338" s="22">
        <v>15.950380000000001</v>
      </c>
      <c r="AB338" s="21"/>
      <c r="AC338" s="21"/>
      <c r="AD338" s="21"/>
      <c r="AE338" s="21"/>
    </row>
    <row r="339" spans="1:31" x14ac:dyDescent="0.2">
      <c r="A339" s="24" t="s">
        <v>798</v>
      </c>
      <c r="B339" s="25" t="s">
        <v>799</v>
      </c>
      <c r="C339" s="22">
        <v>10787.874870000001</v>
      </c>
      <c r="D339" s="22">
        <v>9845.3593799999999</v>
      </c>
      <c r="E339" s="22">
        <v>236.75305999999998</v>
      </c>
      <c r="F339" s="22">
        <v>705.76242999999999</v>
      </c>
      <c r="G339" s="22">
        <v>702.62505999999996</v>
      </c>
      <c r="H339" s="22">
        <v>559.98223999999993</v>
      </c>
      <c r="I339" s="22">
        <v>15.17475</v>
      </c>
      <c r="J339" s="22">
        <v>127.46807000000001</v>
      </c>
      <c r="K339" s="22">
        <v>9886.5923600000024</v>
      </c>
      <c r="L339" s="22">
        <v>9117.6826500000025</v>
      </c>
      <c r="M339" s="22">
        <v>220.41229999999999</v>
      </c>
      <c r="N339" s="22">
        <v>548.49740999999995</v>
      </c>
      <c r="O339" s="22">
        <v>90.866530000000068</v>
      </c>
      <c r="P339" s="22">
        <v>79.513640000000066</v>
      </c>
      <c r="Q339" s="22"/>
      <c r="R339" s="22">
        <v>11.352889999999999</v>
      </c>
      <c r="S339" s="22">
        <v>107.29334000000006</v>
      </c>
      <c r="T339" s="22">
        <v>87.683270000000064</v>
      </c>
      <c r="U339" s="22">
        <v>1.16601</v>
      </c>
      <c r="V339" s="22">
        <v>18.44406</v>
      </c>
      <c r="AB339" s="21"/>
      <c r="AC339" s="21"/>
      <c r="AD339" s="21"/>
      <c r="AE339" s="21"/>
    </row>
    <row r="340" spans="1:31" x14ac:dyDescent="0.2">
      <c r="A340" s="24" t="s">
        <v>800</v>
      </c>
      <c r="B340" s="25" t="s">
        <v>801</v>
      </c>
      <c r="C340" s="22">
        <v>351.74245999999999</v>
      </c>
      <c r="D340" s="22">
        <v>200.96812000000003</v>
      </c>
      <c r="E340" s="22">
        <v>150.77434</v>
      </c>
      <c r="F340" s="22"/>
      <c r="G340" s="22">
        <v>109.29829999999998</v>
      </c>
      <c r="H340" s="22">
        <v>74.78976999999999</v>
      </c>
      <c r="I340" s="22">
        <v>34.50853</v>
      </c>
      <c r="J340" s="22"/>
      <c r="K340" s="22">
        <v>198.48349999999999</v>
      </c>
      <c r="L340" s="22">
        <v>82.217690000000019</v>
      </c>
      <c r="M340" s="22">
        <v>116.26580999999999</v>
      </c>
      <c r="N340" s="22"/>
      <c r="O340" s="22">
        <v>20.740300000000005</v>
      </c>
      <c r="P340" s="22">
        <v>20.740300000000005</v>
      </c>
      <c r="Q340" s="22"/>
      <c r="R340" s="22"/>
      <c r="S340" s="22">
        <v>22.858650000000001</v>
      </c>
      <c r="T340" s="22">
        <v>22.858650000000001</v>
      </c>
      <c r="U340" s="22"/>
      <c r="V340" s="22"/>
      <c r="AB340" s="21"/>
      <c r="AC340" s="21"/>
      <c r="AD340" s="21"/>
      <c r="AE340" s="21"/>
    </row>
    <row r="341" spans="1:31" x14ac:dyDescent="0.2">
      <c r="A341" s="24" t="s">
        <v>802</v>
      </c>
      <c r="B341" s="25" t="s">
        <v>803</v>
      </c>
      <c r="C341" s="22">
        <v>1824.1072900000001</v>
      </c>
      <c r="D341" s="22">
        <v>736.57367999999985</v>
      </c>
      <c r="E341" s="22">
        <v>45.82835</v>
      </c>
      <c r="F341" s="22">
        <v>1041.70526</v>
      </c>
      <c r="G341" s="22">
        <v>184.47405000000003</v>
      </c>
      <c r="H341" s="22">
        <v>52.644619999999996</v>
      </c>
      <c r="I341" s="22">
        <v>1.5789999999999998E-2</v>
      </c>
      <c r="J341" s="22">
        <v>131.81364000000002</v>
      </c>
      <c r="K341" s="22">
        <v>1480.0601300000001</v>
      </c>
      <c r="L341" s="22">
        <v>582.11838999999986</v>
      </c>
      <c r="M341" s="22">
        <v>18.0595</v>
      </c>
      <c r="N341" s="22">
        <v>879.88224000000002</v>
      </c>
      <c r="O341" s="22">
        <v>60.690209999999986</v>
      </c>
      <c r="P341" s="22">
        <v>41.352509999999988</v>
      </c>
      <c r="Q341" s="22">
        <v>9.1648399999999999</v>
      </c>
      <c r="R341" s="22">
        <v>10.17286</v>
      </c>
      <c r="S341" s="22">
        <v>98.833500000000015</v>
      </c>
      <c r="T341" s="22">
        <v>60.408760000000008</v>
      </c>
      <c r="U341" s="22">
        <v>18.58822</v>
      </c>
      <c r="V341" s="22">
        <v>19.83652</v>
      </c>
      <c r="AB341" s="21"/>
      <c r="AC341" s="21"/>
      <c r="AD341" s="21"/>
      <c r="AE341" s="21"/>
    </row>
    <row r="342" spans="1:31" x14ac:dyDescent="0.2">
      <c r="A342" s="24" t="s">
        <v>804</v>
      </c>
      <c r="B342" s="25" t="s">
        <v>805</v>
      </c>
      <c r="C342" s="22">
        <v>13.823259999999998</v>
      </c>
      <c r="D342" s="22">
        <v>10.28933</v>
      </c>
      <c r="E342" s="22">
        <v>3.5339299999999998</v>
      </c>
      <c r="F342" s="22"/>
      <c r="G342" s="22"/>
      <c r="H342" s="22"/>
      <c r="I342" s="22"/>
      <c r="J342" s="22"/>
      <c r="K342" s="22">
        <v>7.0852299999999993</v>
      </c>
      <c r="L342" s="22">
        <v>3.5512999999999995</v>
      </c>
      <c r="M342" s="22">
        <v>3.5339299999999998</v>
      </c>
      <c r="N342" s="22"/>
      <c r="O342" s="22">
        <v>0.92822000000000005</v>
      </c>
      <c r="P342" s="22">
        <v>0.92822000000000005</v>
      </c>
      <c r="Q342" s="22"/>
      <c r="R342" s="22"/>
      <c r="S342" s="22">
        <v>1.3226899999999999</v>
      </c>
      <c r="T342" s="22">
        <v>1.3226899999999999</v>
      </c>
      <c r="U342" s="22"/>
      <c r="V342" s="22"/>
      <c r="AB342" s="21"/>
      <c r="AC342" s="21"/>
      <c r="AD342" s="21"/>
      <c r="AE342" s="21"/>
    </row>
    <row r="343" spans="1:31" x14ac:dyDescent="0.2">
      <c r="A343" s="24" t="s">
        <v>806</v>
      </c>
      <c r="B343" s="25" t="s">
        <v>807</v>
      </c>
      <c r="C343" s="22">
        <v>343.21397999999999</v>
      </c>
      <c r="D343" s="22">
        <v>343.21397999999999</v>
      </c>
      <c r="E343" s="22"/>
      <c r="F343" s="22"/>
      <c r="G343" s="22">
        <v>44.313450000000003</v>
      </c>
      <c r="H343" s="22">
        <v>44.313450000000003</v>
      </c>
      <c r="I343" s="22"/>
      <c r="J343" s="22"/>
      <c r="K343" s="22">
        <v>263.71089000000001</v>
      </c>
      <c r="L343" s="22">
        <v>263.71089000000001</v>
      </c>
      <c r="M343" s="22"/>
      <c r="N343" s="22"/>
      <c r="O343" s="22">
        <v>16.588680000000004</v>
      </c>
      <c r="P343" s="22">
        <v>16.588680000000004</v>
      </c>
      <c r="Q343" s="22"/>
      <c r="R343" s="22"/>
      <c r="S343" s="22">
        <v>17.779879999999999</v>
      </c>
      <c r="T343" s="22">
        <v>17.779879999999999</v>
      </c>
      <c r="U343" s="22"/>
      <c r="V343" s="22"/>
      <c r="AB343" s="21"/>
      <c r="AC343" s="21"/>
      <c r="AD343" s="21"/>
      <c r="AE343" s="21"/>
    </row>
    <row r="344" spans="1:31" x14ac:dyDescent="0.2">
      <c r="A344" s="24" t="s">
        <v>808</v>
      </c>
      <c r="B344" s="25" t="s">
        <v>809</v>
      </c>
      <c r="C344" s="22">
        <v>285.40454999999997</v>
      </c>
      <c r="D344" s="22">
        <v>239.37303999999997</v>
      </c>
      <c r="E344" s="22">
        <v>29.99907</v>
      </c>
      <c r="F344" s="22">
        <v>16.032440000000001</v>
      </c>
      <c r="G344" s="22">
        <v>21.583470000000002</v>
      </c>
      <c r="H344" s="22">
        <v>21.150350000000003</v>
      </c>
      <c r="I344" s="22"/>
      <c r="J344" s="22">
        <v>0.43312</v>
      </c>
      <c r="K344" s="22">
        <v>139.0617</v>
      </c>
      <c r="L344" s="22">
        <v>96.177509999999998</v>
      </c>
      <c r="M344" s="22">
        <v>29.99907</v>
      </c>
      <c r="N344" s="22">
        <v>12.885120000000001</v>
      </c>
      <c r="O344" s="22">
        <v>40.95897999999999</v>
      </c>
      <c r="P344" s="22">
        <v>39.828649999999989</v>
      </c>
      <c r="Q344" s="22"/>
      <c r="R344" s="22">
        <v>1.1303299999999998</v>
      </c>
      <c r="S344" s="22">
        <v>82.876489999999976</v>
      </c>
      <c r="T344" s="22">
        <v>81.307179999999974</v>
      </c>
      <c r="U344" s="22"/>
      <c r="V344" s="22">
        <v>1.56931</v>
      </c>
      <c r="AB344" s="21"/>
      <c r="AC344" s="21"/>
      <c r="AD344" s="21"/>
      <c r="AE344" s="21"/>
    </row>
    <row r="345" spans="1:31" x14ac:dyDescent="0.2">
      <c r="A345" s="24" t="s">
        <v>810</v>
      </c>
      <c r="B345" s="25" t="s">
        <v>811</v>
      </c>
      <c r="C345" s="22">
        <v>3635.9219300000004</v>
      </c>
      <c r="D345" s="22">
        <v>2700.1947100000002</v>
      </c>
      <c r="E345" s="22">
        <v>82.702089999999998</v>
      </c>
      <c r="F345" s="22">
        <v>853.02512999999999</v>
      </c>
      <c r="G345" s="22">
        <v>258.17490999999995</v>
      </c>
      <c r="H345" s="22">
        <v>185.40610999999996</v>
      </c>
      <c r="I345" s="22">
        <v>3.2824200000000001</v>
      </c>
      <c r="J345" s="22">
        <v>69.486379999999983</v>
      </c>
      <c r="K345" s="22">
        <v>2695.9684600000005</v>
      </c>
      <c r="L345" s="22">
        <v>1947.6302700000003</v>
      </c>
      <c r="M345" s="22">
        <v>74.62854999999999</v>
      </c>
      <c r="N345" s="22">
        <v>673.70964000000004</v>
      </c>
      <c r="O345" s="22">
        <v>299.7667899999999</v>
      </c>
      <c r="P345" s="22">
        <v>255.02128999999988</v>
      </c>
      <c r="Q345" s="22">
        <v>1.3062</v>
      </c>
      <c r="R345" s="22">
        <v>43.439300000000003</v>
      </c>
      <c r="S345" s="22">
        <v>380.51402000000002</v>
      </c>
      <c r="T345" s="22">
        <v>311.34770000000003</v>
      </c>
      <c r="U345" s="22">
        <v>2.77651</v>
      </c>
      <c r="V345" s="22">
        <v>66.389809999999983</v>
      </c>
      <c r="AB345" s="21"/>
      <c r="AC345" s="21"/>
      <c r="AD345" s="21"/>
      <c r="AE345" s="21"/>
    </row>
    <row r="346" spans="1:31" ht="25.5" x14ac:dyDescent="0.2">
      <c r="A346" s="24" t="s">
        <v>812</v>
      </c>
      <c r="B346" s="26" t="s">
        <v>813</v>
      </c>
      <c r="C346" s="22">
        <v>6655.3786999999993</v>
      </c>
      <c r="D346" s="22">
        <v>2758.4665099999993</v>
      </c>
      <c r="E346" s="22">
        <v>2211.5836000000004</v>
      </c>
      <c r="F346" s="22">
        <v>1685.3285899999996</v>
      </c>
      <c r="G346" s="22">
        <v>298.92645000000016</v>
      </c>
      <c r="H346" s="22">
        <v>263.41447000000016</v>
      </c>
      <c r="I346" s="22">
        <v>32.065989999999999</v>
      </c>
      <c r="J346" s="22">
        <v>3.4459899999999997</v>
      </c>
      <c r="K346" s="22">
        <v>5987.9995499999995</v>
      </c>
      <c r="L346" s="22">
        <v>2154.5432099999994</v>
      </c>
      <c r="M346" s="22">
        <v>2160.1414900000004</v>
      </c>
      <c r="N346" s="22">
        <v>1673.3148499999998</v>
      </c>
      <c r="O346" s="22">
        <v>156.98058999999995</v>
      </c>
      <c r="P346" s="22">
        <v>154.26704999999995</v>
      </c>
      <c r="Q346" s="22"/>
      <c r="R346" s="22">
        <v>2.7135400000000001</v>
      </c>
      <c r="S346" s="22">
        <v>211.40948999999989</v>
      </c>
      <c r="T346" s="22">
        <v>186.17915999999988</v>
      </c>
      <c r="U346" s="22">
        <v>19.37612</v>
      </c>
      <c r="V346" s="22">
        <v>5.8542100000000001</v>
      </c>
      <c r="AB346" s="21"/>
      <c r="AC346" s="21"/>
      <c r="AD346" s="21"/>
      <c r="AE346" s="21"/>
    </row>
    <row r="347" spans="1:31" x14ac:dyDescent="0.2">
      <c r="A347" s="24" t="s">
        <v>814</v>
      </c>
      <c r="B347" s="25" t="s">
        <v>815</v>
      </c>
      <c r="C347" s="22">
        <v>15111.991230000007</v>
      </c>
      <c r="D347" s="22">
        <v>12131.817470000007</v>
      </c>
      <c r="E347" s="22">
        <v>461.55706999999995</v>
      </c>
      <c r="F347" s="22">
        <v>2518.6166900000007</v>
      </c>
      <c r="G347" s="22">
        <v>3779.6947300000002</v>
      </c>
      <c r="H347" s="22">
        <v>3378.7692000000002</v>
      </c>
      <c r="I347" s="22">
        <v>39.761690000000002</v>
      </c>
      <c r="J347" s="22">
        <v>361.16383999999999</v>
      </c>
      <c r="K347" s="22">
        <v>10999.056200000005</v>
      </c>
      <c r="L347" s="22">
        <v>8533.390570000005</v>
      </c>
      <c r="M347" s="22">
        <v>332.79523999999998</v>
      </c>
      <c r="N347" s="22">
        <v>2132.87039</v>
      </c>
      <c r="O347" s="22">
        <v>143.66997000000003</v>
      </c>
      <c r="P347" s="22">
        <v>101.37960000000004</v>
      </c>
      <c r="Q347" s="22">
        <v>33.275019999999998</v>
      </c>
      <c r="R347" s="22">
        <v>9.0153499999999998</v>
      </c>
      <c r="S347" s="22">
        <v>188.87031000000005</v>
      </c>
      <c r="T347" s="22">
        <v>118.15580000000004</v>
      </c>
      <c r="U347" s="22">
        <v>55.725120000000004</v>
      </c>
      <c r="V347" s="22">
        <v>14.98939</v>
      </c>
      <c r="AB347" s="21"/>
      <c r="AC347" s="21"/>
      <c r="AD347" s="21"/>
      <c r="AE347" s="21"/>
    </row>
    <row r="348" spans="1:31" x14ac:dyDescent="0.2">
      <c r="A348" s="24" t="s">
        <v>816</v>
      </c>
      <c r="B348" s="25" t="s">
        <v>817</v>
      </c>
      <c r="C348" s="22">
        <v>30168.867220000007</v>
      </c>
      <c r="D348" s="22">
        <v>13645.466940000004</v>
      </c>
      <c r="E348" s="22">
        <v>1089.5706200000002</v>
      </c>
      <c r="F348" s="22">
        <v>15433.829659999999</v>
      </c>
      <c r="G348" s="22">
        <v>6400.3857899999994</v>
      </c>
      <c r="H348" s="22">
        <v>2787.3526400000005</v>
      </c>
      <c r="I348" s="22">
        <v>299.71448000000004</v>
      </c>
      <c r="J348" s="22">
        <v>3313.3186699999997</v>
      </c>
      <c r="K348" s="22">
        <v>21637.025820000006</v>
      </c>
      <c r="L348" s="22">
        <v>8974.0266800000027</v>
      </c>
      <c r="M348" s="22">
        <v>753.31739000000016</v>
      </c>
      <c r="N348" s="22">
        <v>11909.681750000002</v>
      </c>
      <c r="O348" s="22">
        <v>812.08384999999953</v>
      </c>
      <c r="P348" s="22">
        <v>718.25102999999945</v>
      </c>
      <c r="Q348" s="22">
        <v>12.151479999999999</v>
      </c>
      <c r="R348" s="22">
        <v>81.681340000000034</v>
      </c>
      <c r="S348" s="22">
        <v>1297.5616900000005</v>
      </c>
      <c r="T348" s="22">
        <v>1145.3577200000004</v>
      </c>
      <c r="U348" s="22">
        <v>24.387270000000001</v>
      </c>
      <c r="V348" s="22">
        <v>127.81670000000003</v>
      </c>
      <c r="AB348" s="21"/>
      <c r="AC348" s="21"/>
      <c r="AD348" s="21"/>
      <c r="AE348" s="21"/>
    </row>
    <row r="349" spans="1:31" x14ac:dyDescent="0.2">
      <c r="A349" s="24" t="s">
        <v>818</v>
      </c>
      <c r="B349" s="25" t="s">
        <v>819</v>
      </c>
      <c r="C349" s="22">
        <v>9839.479879999999</v>
      </c>
      <c r="D349" s="22">
        <v>9341.6905499999975</v>
      </c>
      <c r="E349" s="22">
        <v>389.41057000000001</v>
      </c>
      <c r="F349" s="22">
        <v>108.37875999999999</v>
      </c>
      <c r="G349" s="22">
        <v>1398.9891399999997</v>
      </c>
      <c r="H349" s="22">
        <v>1395.8246899999997</v>
      </c>
      <c r="I349" s="22"/>
      <c r="J349" s="22">
        <v>3.1644499999999995</v>
      </c>
      <c r="K349" s="22">
        <v>7441.2292099999977</v>
      </c>
      <c r="L349" s="22">
        <v>7110.4232399999983</v>
      </c>
      <c r="M349" s="22">
        <v>268.88004999999998</v>
      </c>
      <c r="N349" s="22">
        <v>61.925919999999998</v>
      </c>
      <c r="O349" s="22">
        <v>151.37938000000011</v>
      </c>
      <c r="P349" s="22">
        <v>132.81814000000011</v>
      </c>
      <c r="Q349" s="22">
        <v>0.38830999999999999</v>
      </c>
      <c r="R349" s="22">
        <v>18.172930000000001</v>
      </c>
      <c r="S349" s="22">
        <v>229.74305999999999</v>
      </c>
      <c r="T349" s="22">
        <v>198.34440999999998</v>
      </c>
      <c r="U349" s="22">
        <v>6.4042200000000005</v>
      </c>
      <c r="V349" s="22">
        <v>24.994430000000001</v>
      </c>
      <c r="AB349" s="21"/>
      <c r="AC349" s="21"/>
      <c r="AD349" s="21"/>
      <c r="AE349" s="21"/>
    </row>
    <row r="350" spans="1:31" x14ac:dyDescent="0.2">
      <c r="A350" s="24" t="s">
        <v>820</v>
      </c>
      <c r="B350" s="25" t="s">
        <v>821</v>
      </c>
      <c r="C350" s="22">
        <v>5159.5022399999989</v>
      </c>
      <c r="D350" s="22">
        <v>2600.5373299999997</v>
      </c>
      <c r="E350" s="22">
        <v>337.55108000000001</v>
      </c>
      <c r="F350" s="22">
        <v>2221.4138300000004</v>
      </c>
      <c r="G350" s="22">
        <v>2207.0592099999999</v>
      </c>
      <c r="H350" s="22">
        <v>168.34947000000003</v>
      </c>
      <c r="I350" s="22"/>
      <c r="J350" s="22">
        <v>2038.70974</v>
      </c>
      <c r="K350" s="22">
        <v>2763.9365199999988</v>
      </c>
      <c r="L350" s="22">
        <v>2268.7451199999991</v>
      </c>
      <c r="M350" s="22">
        <v>334.22367000000003</v>
      </c>
      <c r="N350" s="22">
        <v>160.96772999999999</v>
      </c>
      <c r="O350" s="22">
        <v>70.775810000000021</v>
      </c>
      <c r="P350" s="22">
        <v>61.276380000000024</v>
      </c>
      <c r="Q350" s="22">
        <v>1.0387500000000001</v>
      </c>
      <c r="R350" s="22">
        <v>8.46068</v>
      </c>
      <c r="S350" s="22">
        <v>112.95335000000003</v>
      </c>
      <c r="T350" s="22">
        <v>97.392260000000022</v>
      </c>
      <c r="U350" s="22">
        <v>2.2886600000000001</v>
      </c>
      <c r="V350" s="22">
        <v>13.27243</v>
      </c>
      <c r="AB350" s="21"/>
      <c r="AC350" s="21"/>
      <c r="AD350" s="21"/>
      <c r="AE350" s="21"/>
    </row>
    <row r="351" spans="1:31" x14ac:dyDescent="0.2">
      <c r="A351" s="24" t="s">
        <v>822</v>
      </c>
      <c r="B351" s="25" t="s">
        <v>823</v>
      </c>
      <c r="C351" s="22">
        <v>3371.0303200000003</v>
      </c>
      <c r="D351" s="22">
        <v>2297.5835899999997</v>
      </c>
      <c r="E351" s="22">
        <v>390.16084000000001</v>
      </c>
      <c r="F351" s="22">
        <v>683.28589000000011</v>
      </c>
      <c r="G351" s="22">
        <v>590.30003999999997</v>
      </c>
      <c r="H351" s="22">
        <v>583.16715999999997</v>
      </c>
      <c r="I351" s="22"/>
      <c r="J351" s="22">
        <v>7.1328800000000001</v>
      </c>
      <c r="K351" s="22">
        <v>2485.5972400000001</v>
      </c>
      <c r="L351" s="22">
        <v>1495.49378</v>
      </c>
      <c r="M351" s="22">
        <v>346.91226</v>
      </c>
      <c r="N351" s="22">
        <v>643.19119999999998</v>
      </c>
      <c r="O351" s="22">
        <v>103.51800999999996</v>
      </c>
      <c r="P351" s="22">
        <v>100.92345999999996</v>
      </c>
      <c r="Q351" s="22"/>
      <c r="R351" s="22">
        <v>2.5945499999999999</v>
      </c>
      <c r="S351" s="22">
        <v>164.13509000000002</v>
      </c>
      <c r="T351" s="22">
        <v>117.99919000000001</v>
      </c>
      <c r="U351" s="22">
        <v>43.248580000000004</v>
      </c>
      <c r="V351" s="22">
        <v>2.8873199999999999</v>
      </c>
      <c r="AB351" s="21"/>
      <c r="AC351" s="21"/>
      <c r="AD351" s="21"/>
      <c r="AE351" s="21"/>
    </row>
    <row r="352" spans="1:31" x14ac:dyDescent="0.2">
      <c r="A352" s="24" t="s">
        <v>824</v>
      </c>
      <c r="B352" s="25" t="s">
        <v>825</v>
      </c>
      <c r="C352" s="22">
        <v>6806.5036900000005</v>
      </c>
      <c r="D352" s="22">
        <v>4332.02369</v>
      </c>
      <c r="E352" s="22"/>
      <c r="F352" s="22">
        <v>2474.48</v>
      </c>
      <c r="G352" s="22">
        <v>1039.6298999999999</v>
      </c>
      <c r="H352" s="22">
        <v>771.96390999999994</v>
      </c>
      <c r="I352" s="22"/>
      <c r="J352" s="22">
        <v>267.66598999999997</v>
      </c>
      <c r="K352" s="22">
        <v>5110.4979900000008</v>
      </c>
      <c r="L352" s="22">
        <v>3024.9864900000007</v>
      </c>
      <c r="M352" s="22"/>
      <c r="N352" s="22">
        <v>2085.5115000000001</v>
      </c>
      <c r="O352" s="22">
        <v>325.40428999999983</v>
      </c>
      <c r="P352" s="22">
        <v>239.44981999999985</v>
      </c>
      <c r="Q352" s="22"/>
      <c r="R352" s="22">
        <v>85.954470000000001</v>
      </c>
      <c r="S352" s="22">
        <v>320.53599000000003</v>
      </c>
      <c r="T352" s="22">
        <v>285.47239000000002</v>
      </c>
      <c r="U352" s="22"/>
      <c r="V352" s="22">
        <v>35.063600000000001</v>
      </c>
      <c r="AB352" s="21"/>
      <c r="AC352" s="21"/>
      <c r="AD352" s="21"/>
      <c r="AE352" s="21"/>
    </row>
    <row r="353" spans="1:31" x14ac:dyDescent="0.2">
      <c r="A353" s="24" t="s">
        <v>826</v>
      </c>
      <c r="B353" s="25" t="s">
        <v>827</v>
      </c>
      <c r="C353" s="22">
        <v>10477.167369999997</v>
      </c>
      <c r="D353" s="22">
        <v>7733.7021699999968</v>
      </c>
      <c r="E353" s="22">
        <v>780.59653000000003</v>
      </c>
      <c r="F353" s="22">
        <v>1962.8686700000003</v>
      </c>
      <c r="G353" s="22">
        <v>984.50559999999871</v>
      </c>
      <c r="H353" s="22">
        <v>832.44804999999872</v>
      </c>
      <c r="I353" s="22">
        <v>19.006839999999997</v>
      </c>
      <c r="J353" s="22">
        <v>133.05071000000001</v>
      </c>
      <c r="K353" s="22">
        <v>7764.8710899999996</v>
      </c>
      <c r="L353" s="22">
        <v>5570.1146299999991</v>
      </c>
      <c r="M353" s="22">
        <v>730.5691700000001</v>
      </c>
      <c r="N353" s="22">
        <v>1464.1872900000003</v>
      </c>
      <c r="O353" s="22">
        <v>645.70674999999994</v>
      </c>
      <c r="P353" s="22">
        <v>497.39661999999993</v>
      </c>
      <c r="Q353" s="22">
        <v>13.943759999999997</v>
      </c>
      <c r="R353" s="22">
        <v>134.36636999999999</v>
      </c>
      <c r="S353" s="22">
        <v>1049.1886499999989</v>
      </c>
      <c r="T353" s="22">
        <v>802.03387999999893</v>
      </c>
      <c r="U353" s="22">
        <v>15.99776</v>
      </c>
      <c r="V353" s="22">
        <v>231.15701000000001</v>
      </c>
      <c r="AB353" s="21"/>
      <c r="AC353" s="21"/>
      <c r="AD353" s="21"/>
      <c r="AE353" s="21"/>
    </row>
    <row r="354" spans="1:31" ht="25.5" x14ac:dyDescent="0.2">
      <c r="A354" s="24" t="s">
        <v>828</v>
      </c>
      <c r="B354" s="26" t="s">
        <v>829</v>
      </c>
      <c r="C354" s="22">
        <v>13865.343650000004</v>
      </c>
      <c r="D354" s="22">
        <v>9215.2917700000071</v>
      </c>
      <c r="E354" s="22">
        <v>2235.1990800000003</v>
      </c>
      <c r="F354" s="22">
        <v>2414.8527999999997</v>
      </c>
      <c r="G354" s="22">
        <v>2286.7916300000006</v>
      </c>
      <c r="H354" s="22">
        <v>369.64427000000074</v>
      </c>
      <c r="I354" s="22">
        <v>1880.33</v>
      </c>
      <c r="J354" s="22">
        <v>36.817360000000001</v>
      </c>
      <c r="K354" s="22">
        <v>5443.6130900000026</v>
      </c>
      <c r="L354" s="22">
        <v>3998.0951000000027</v>
      </c>
      <c r="M354" s="22">
        <v>303.84359000000012</v>
      </c>
      <c r="N354" s="22">
        <v>1141.6743999999999</v>
      </c>
      <c r="O354" s="22">
        <v>1895.84482</v>
      </c>
      <c r="P354" s="22">
        <v>1521.0034700000001</v>
      </c>
      <c r="Q354" s="22">
        <v>9.5442800000000005</v>
      </c>
      <c r="R354" s="22">
        <v>365.29706999999991</v>
      </c>
      <c r="S354" s="22">
        <v>4047.4704600000018</v>
      </c>
      <c r="T354" s="22">
        <v>3135.872400000002</v>
      </c>
      <c r="U354" s="22">
        <v>41.189600000000006</v>
      </c>
      <c r="V354" s="22">
        <v>870.40845999999976</v>
      </c>
      <c r="AB354" s="21"/>
      <c r="AC354" s="21"/>
      <c r="AD354" s="21"/>
      <c r="AE354" s="21"/>
    </row>
    <row r="355" spans="1:31" x14ac:dyDescent="0.2">
      <c r="A355" s="24" t="s">
        <v>830</v>
      </c>
      <c r="B355" s="25" t="s">
        <v>831</v>
      </c>
      <c r="C355" s="22">
        <v>8861.8967199999988</v>
      </c>
      <c r="D355" s="22">
        <v>5915.4483</v>
      </c>
      <c r="E355" s="22">
        <v>1377.7113199999994</v>
      </c>
      <c r="F355" s="22">
        <v>1568.7370999999998</v>
      </c>
      <c r="G355" s="22">
        <v>457.46316000000041</v>
      </c>
      <c r="H355" s="22">
        <v>328.87352000000038</v>
      </c>
      <c r="I355" s="22">
        <v>126.27965</v>
      </c>
      <c r="J355" s="22">
        <v>2.30999</v>
      </c>
      <c r="K355" s="22">
        <v>5271.5770800000009</v>
      </c>
      <c r="L355" s="22">
        <v>3178.1700200000009</v>
      </c>
      <c r="M355" s="22">
        <v>1123.2281199999995</v>
      </c>
      <c r="N355" s="22">
        <v>970.1789399999999</v>
      </c>
      <c r="O355" s="22">
        <v>1001.4126900000006</v>
      </c>
      <c r="P355" s="22">
        <v>779.58778000000052</v>
      </c>
      <c r="Q355" s="22">
        <v>32.770449999999997</v>
      </c>
      <c r="R355" s="22">
        <v>189.05446000000003</v>
      </c>
      <c r="S355" s="22">
        <v>1985.5059299999984</v>
      </c>
      <c r="T355" s="22">
        <v>1486.7759999999985</v>
      </c>
      <c r="U355" s="22">
        <v>91.672200000000004</v>
      </c>
      <c r="V355" s="22">
        <v>407.05772999999999</v>
      </c>
      <c r="AB355" s="21"/>
      <c r="AC355" s="21"/>
      <c r="AD355" s="21"/>
      <c r="AE355" s="21"/>
    </row>
    <row r="356" spans="1:31" x14ac:dyDescent="0.2">
      <c r="A356" s="24" t="s">
        <v>832</v>
      </c>
      <c r="B356" s="25" t="s">
        <v>833</v>
      </c>
      <c r="C356" s="22">
        <v>385.53366999999997</v>
      </c>
      <c r="D356" s="22">
        <v>385.53366999999997</v>
      </c>
      <c r="E356" s="22"/>
      <c r="F356" s="22"/>
      <c r="G356" s="22">
        <v>9.7922799999999981</v>
      </c>
      <c r="H356" s="22">
        <v>9.7922799999999981</v>
      </c>
      <c r="I356" s="22"/>
      <c r="J356" s="22"/>
      <c r="K356" s="22">
        <v>118.94835000000002</v>
      </c>
      <c r="L356" s="22">
        <v>118.94835000000002</v>
      </c>
      <c r="M356" s="22"/>
      <c r="N356" s="22"/>
      <c r="O356" s="22">
        <v>87.093719999999948</v>
      </c>
      <c r="P356" s="22">
        <v>87.093719999999948</v>
      </c>
      <c r="Q356" s="22"/>
      <c r="R356" s="22"/>
      <c r="S356" s="22">
        <v>156.46621999999999</v>
      </c>
      <c r="T356" s="22">
        <v>156.46621999999999</v>
      </c>
      <c r="U356" s="22"/>
      <c r="V356" s="22"/>
      <c r="AB356" s="21"/>
      <c r="AC356" s="21"/>
      <c r="AD356" s="21"/>
      <c r="AE356" s="21"/>
    </row>
    <row r="357" spans="1:31" x14ac:dyDescent="0.2">
      <c r="A357" s="24" t="s">
        <v>834</v>
      </c>
      <c r="B357" s="25" t="s">
        <v>835</v>
      </c>
      <c r="C357" s="22">
        <v>1788.7302799999998</v>
      </c>
      <c r="D357" s="22">
        <v>950.32849999999974</v>
      </c>
      <c r="E357" s="22">
        <v>18.76895</v>
      </c>
      <c r="F357" s="22">
        <v>819.63283000000001</v>
      </c>
      <c r="G357" s="22">
        <v>13.158609999999999</v>
      </c>
      <c r="H357" s="22">
        <v>13.158609999999999</v>
      </c>
      <c r="I357" s="22"/>
      <c r="J357" s="22"/>
      <c r="K357" s="22">
        <v>734.74076999999977</v>
      </c>
      <c r="L357" s="22">
        <v>470.6903699999998</v>
      </c>
      <c r="M357" s="22">
        <v>15.76249</v>
      </c>
      <c r="N357" s="22">
        <v>248.28790999999998</v>
      </c>
      <c r="O357" s="22">
        <v>350.72568999999999</v>
      </c>
      <c r="P357" s="22">
        <v>140.95423999999997</v>
      </c>
      <c r="Q357" s="22">
        <v>0.11652999999999999</v>
      </c>
      <c r="R357" s="22">
        <v>209.65492</v>
      </c>
      <c r="S357" s="22">
        <v>675.37816000000009</v>
      </c>
      <c r="T357" s="22">
        <v>310.79822999999999</v>
      </c>
      <c r="U357" s="22">
        <v>2.8899300000000001</v>
      </c>
      <c r="V357" s="22">
        <v>361.69000000000005</v>
      </c>
      <c r="AB357" s="21"/>
      <c r="AC357" s="21"/>
      <c r="AD357" s="21"/>
      <c r="AE357" s="21"/>
    </row>
    <row r="358" spans="1:31" x14ac:dyDescent="0.2">
      <c r="A358" s="24" t="s">
        <v>836</v>
      </c>
      <c r="B358" s="25" t="s">
        <v>837</v>
      </c>
      <c r="C358" s="22">
        <v>303.21632999999991</v>
      </c>
      <c r="D358" s="22">
        <v>298.85215999999991</v>
      </c>
      <c r="E358" s="22"/>
      <c r="F358" s="22">
        <v>4.3641699999999997</v>
      </c>
      <c r="G358" s="22">
        <v>0.97672999999999999</v>
      </c>
      <c r="H358" s="22">
        <v>0.97672999999999999</v>
      </c>
      <c r="I358" s="22"/>
      <c r="J358" s="22"/>
      <c r="K358" s="22">
        <v>53.47831</v>
      </c>
      <c r="L358" s="22">
        <v>51.005209999999998</v>
      </c>
      <c r="M358" s="22"/>
      <c r="N358" s="22">
        <v>2.4731000000000001</v>
      </c>
      <c r="O358" s="22">
        <v>63.338499999999975</v>
      </c>
      <c r="P358" s="22">
        <v>62.883119999999977</v>
      </c>
      <c r="Q358" s="22"/>
      <c r="R358" s="22">
        <v>0.45538000000000001</v>
      </c>
      <c r="S358" s="22">
        <v>146.64850999999996</v>
      </c>
      <c r="T358" s="22">
        <v>145.25057999999996</v>
      </c>
      <c r="U358" s="22"/>
      <c r="V358" s="22">
        <v>1.3979300000000001</v>
      </c>
      <c r="AB358" s="21"/>
      <c r="AC358" s="21"/>
      <c r="AD358" s="21"/>
      <c r="AE358" s="21"/>
    </row>
    <row r="359" spans="1:31" ht="25.5" x14ac:dyDescent="0.2">
      <c r="A359" s="24" t="s">
        <v>838</v>
      </c>
      <c r="B359" s="26" t="s">
        <v>839</v>
      </c>
      <c r="C359" s="22">
        <v>374.56526000000008</v>
      </c>
      <c r="D359" s="22">
        <v>356.48283000000004</v>
      </c>
      <c r="E359" s="22">
        <v>10.677050000000001</v>
      </c>
      <c r="F359" s="22">
        <v>7.4053800000000001</v>
      </c>
      <c r="G359" s="22">
        <v>13.628240000000003</v>
      </c>
      <c r="H359" s="22">
        <v>13.628240000000003</v>
      </c>
      <c r="I359" s="22"/>
      <c r="J359" s="22"/>
      <c r="K359" s="22">
        <v>112.51371000000002</v>
      </c>
      <c r="L359" s="22">
        <v>104.68225000000001</v>
      </c>
      <c r="M359" s="22">
        <v>5.45641</v>
      </c>
      <c r="N359" s="22">
        <v>2.3750500000000003</v>
      </c>
      <c r="O359" s="22">
        <v>68.226570000000009</v>
      </c>
      <c r="P359" s="22">
        <v>66.128580000000014</v>
      </c>
      <c r="Q359" s="22">
        <v>8.8230000000000003E-2</v>
      </c>
      <c r="R359" s="22">
        <v>2.00976</v>
      </c>
      <c r="S359" s="22">
        <v>155.90126000000001</v>
      </c>
      <c r="T359" s="22">
        <v>147.74828000000002</v>
      </c>
      <c r="U359" s="22">
        <v>5.1324100000000001</v>
      </c>
      <c r="V359" s="22">
        <v>3.0205700000000002</v>
      </c>
      <c r="AB359" s="21"/>
      <c r="AC359" s="21"/>
      <c r="AD359" s="21"/>
      <c r="AE359" s="21"/>
    </row>
    <row r="360" spans="1:31" x14ac:dyDescent="0.2">
      <c r="A360" s="24" t="s">
        <v>840</v>
      </c>
      <c r="B360" s="25" t="s">
        <v>841</v>
      </c>
      <c r="C360" s="22">
        <v>536.43681000000004</v>
      </c>
      <c r="D360" s="22">
        <v>514.25708999999995</v>
      </c>
      <c r="E360" s="22">
        <v>1.7210899999999998</v>
      </c>
      <c r="F360" s="22">
        <v>20.458629999999999</v>
      </c>
      <c r="G360" s="22">
        <v>5.7557799999999979</v>
      </c>
      <c r="H360" s="22">
        <v>5.7557799999999979</v>
      </c>
      <c r="I360" s="22"/>
      <c r="J360" s="22"/>
      <c r="K360" s="22">
        <v>253.66522000000001</v>
      </c>
      <c r="L360" s="22">
        <v>236.49004000000002</v>
      </c>
      <c r="M360" s="22">
        <v>1.3885799999999999</v>
      </c>
      <c r="N360" s="22">
        <v>15.7866</v>
      </c>
      <c r="O360" s="22">
        <v>107.45453999999999</v>
      </c>
      <c r="P360" s="22">
        <v>106.46475</v>
      </c>
      <c r="Q360" s="22">
        <v>0.12609999999999999</v>
      </c>
      <c r="R360" s="22">
        <v>0.86369000000000007</v>
      </c>
      <c r="S360" s="22">
        <v>168.09058999999996</v>
      </c>
      <c r="T360" s="22">
        <v>164.07583999999997</v>
      </c>
      <c r="U360" s="22">
        <v>0.20641000000000001</v>
      </c>
      <c r="V360" s="22">
        <v>3.8083400000000003</v>
      </c>
      <c r="AB360" s="21"/>
      <c r="AC360" s="21"/>
      <c r="AD360" s="21"/>
      <c r="AE360" s="21"/>
    </row>
    <row r="361" spans="1:31" x14ac:dyDescent="0.2">
      <c r="A361" s="24" t="s">
        <v>842</v>
      </c>
      <c r="B361" s="25" t="s">
        <v>843</v>
      </c>
      <c r="C361" s="22">
        <v>12.508180000000003</v>
      </c>
      <c r="D361" s="22">
        <v>12.508180000000003</v>
      </c>
      <c r="E361" s="22"/>
      <c r="F361" s="22"/>
      <c r="G361" s="22">
        <v>0.38414999999999999</v>
      </c>
      <c r="H361" s="22">
        <v>0.38414999999999999</v>
      </c>
      <c r="I361" s="22"/>
      <c r="J361" s="22"/>
      <c r="K361" s="22">
        <v>7.3221800000000004</v>
      </c>
      <c r="L361" s="22">
        <v>7.3221800000000004</v>
      </c>
      <c r="M361" s="22"/>
      <c r="N361" s="22"/>
      <c r="O361" s="22">
        <v>2.0730000000000004</v>
      </c>
      <c r="P361" s="22">
        <v>2.0730000000000004</v>
      </c>
      <c r="Q361" s="22"/>
      <c r="R361" s="22"/>
      <c r="S361" s="22">
        <v>2.1905700000000001</v>
      </c>
      <c r="T361" s="22">
        <v>2.1905700000000001</v>
      </c>
      <c r="U361" s="22"/>
      <c r="V361" s="22"/>
      <c r="AB361" s="21"/>
      <c r="AC361" s="21"/>
      <c r="AD361" s="21"/>
      <c r="AE361" s="21"/>
    </row>
    <row r="362" spans="1:31" x14ac:dyDescent="0.2">
      <c r="A362" s="24" t="s">
        <v>844</v>
      </c>
      <c r="B362" s="25" t="s">
        <v>845</v>
      </c>
      <c r="C362" s="22">
        <v>1492.5704399999997</v>
      </c>
      <c r="D362" s="22">
        <v>1339.9197499999996</v>
      </c>
      <c r="E362" s="22">
        <v>16.856569999999998</v>
      </c>
      <c r="F362" s="22">
        <v>135.79411999999999</v>
      </c>
      <c r="G362" s="22">
        <v>27.255130000000019</v>
      </c>
      <c r="H362" s="22">
        <v>27.255130000000019</v>
      </c>
      <c r="I362" s="22"/>
      <c r="J362" s="22"/>
      <c r="K362" s="22">
        <v>771.12478999999985</v>
      </c>
      <c r="L362" s="22">
        <v>690.7170299999998</v>
      </c>
      <c r="M362" s="22">
        <v>14.45829</v>
      </c>
      <c r="N362" s="22">
        <v>65.949470000000005</v>
      </c>
      <c r="O362" s="22">
        <v>204.83505000000017</v>
      </c>
      <c r="P362" s="22">
        <v>189.21736000000016</v>
      </c>
      <c r="Q362" s="22"/>
      <c r="R362" s="22">
        <v>15.61769</v>
      </c>
      <c r="S362" s="22">
        <v>457.05528999999967</v>
      </c>
      <c r="T362" s="22">
        <v>400.43004999999965</v>
      </c>
      <c r="U362" s="22">
        <v>2.3982799999999997</v>
      </c>
      <c r="V362" s="22">
        <v>54.226959999999998</v>
      </c>
      <c r="AB362" s="21"/>
      <c r="AC362" s="21"/>
      <c r="AD362" s="21"/>
      <c r="AE362" s="21"/>
    </row>
    <row r="363" spans="1:31" x14ac:dyDescent="0.2">
      <c r="A363" s="24" t="s">
        <v>846</v>
      </c>
      <c r="B363" s="25" t="s">
        <v>847</v>
      </c>
      <c r="C363" s="22">
        <v>2603.8296799999994</v>
      </c>
      <c r="D363" s="22">
        <v>2100.5355999999992</v>
      </c>
      <c r="E363" s="22">
        <v>36.712560000000003</v>
      </c>
      <c r="F363" s="22">
        <v>466.58151999999995</v>
      </c>
      <c r="G363" s="22">
        <v>30.677379999999996</v>
      </c>
      <c r="H363" s="22">
        <v>9.460289999999997</v>
      </c>
      <c r="I363" s="22"/>
      <c r="J363" s="22">
        <v>21.217089999999999</v>
      </c>
      <c r="K363" s="22">
        <v>1826.4041899999993</v>
      </c>
      <c r="L363" s="22">
        <v>1432.7197599999993</v>
      </c>
      <c r="M363" s="22">
        <v>22.154820000000001</v>
      </c>
      <c r="N363" s="22">
        <v>371.52960999999999</v>
      </c>
      <c r="O363" s="22">
        <v>221.86976999999996</v>
      </c>
      <c r="P363" s="22">
        <v>199.45989999999998</v>
      </c>
      <c r="Q363" s="22">
        <v>2.5883400000000001</v>
      </c>
      <c r="R363" s="22">
        <v>19.821529999999999</v>
      </c>
      <c r="S363" s="22">
        <v>494.10805000000011</v>
      </c>
      <c r="T363" s="22">
        <v>457.30805000000009</v>
      </c>
      <c r="U363" s="22">
        <v>11.969400000000002</v>
      </c>
      <c r="V363" s="22">
        <v>24.8306</v>
      </c>
      <c r="AB363" s="21"/>
      <c r="AC363" s="21"/>
      <c r="AD363" s="21"/>
      <c r="AE363" s="21"/>
    </row>
    <row r="364" spans="1:31" ht="25.5" x14ac:dyDescent="0.2">
      <c r="A364" s="24" t="s">
        <v>848</v>
      </c>
      <c r="B364" s="26" t="s">
        <v>849</v>
      </c>
      <c r="C364" s="22">
        <v>2033.5391599999998</v>
      </c>
      <c r="D364" s="22">
        <v>1768.1945599999997</v>
      </c>
      <c r="E364" s="22">
        <v>27.424840000000007</v>
      </c>
      <c r="F364" s="22">
        <v>237.91975999999997</v>
      </c>
      <c r="G364" s="22">
        <v>185.93682000000004</v>
      </c>
      <c r="H364" s="22">
        <v>185.93682000000004</v>
      </c>
      <c r="I364" s="22"/>
      <c r="J364" s="22"/>
      <c r="K364" s="22">
        <v>1374.5622100000001</v>
      </c>
      <c r="L364" s="22">
        <v>1166.58944</v>
      </c>
      <c r="M364" s="22">
        <v>27.420280000000005</v>
      </c>
      <c r="N364" s="22">
        <v>180.55248999999998</v>
      </c>
      <c r="O364" s="22">
        <v>161.56295999999989</v>
      </c>
      <c r="P364" s="22">
        <v>145.0121299999999</v>
      </c>
      <c r="Q364" s="22"/>
      <c r="R364" s="22">
        <v>16.550829999999998</v>
      </c>
      <c r="S364" s="22">
        <v>308.22253999999981</v>
      </c>
      <c r="T364" s="22">
        <v>267.40153999999978</v>
      </c>
      <c r="U364" s="22">
        <v>4.5599999999999998E-3</v>
      </c>
      <c r="V364" s="22">
        <v>40.81644</v>
      </c>
      <c r="AB364" s="21"/>
      <c r="AC364" s="21"/>
      <c r="AD364" s="21"/>
      <c r="AE364" s="21"/>
    </row>
    <row r="365" spans="1:31" x14ac:dyDescent="0.2">
      <c r="A365" s="24" t="s">
        <v>850</v>
      </c>
      <c r="B365" s="25" t="s">
        <v>851</v>
      </c>
      <c r="C365" s="22">
        <v>257.14761999999996</v>
      </c>
      <c r="D365" s="22">
        <v>176.65679999999998</v>
      </c>
      <c r="E365" s="22">
        <v>3.8195600000000001</v>
      </c>
      <c r="F365" s="22">
        <v>76.67125999999999</v>
      </c>
      <c r="G365" s="22">
        <v>11.09822</v>
      </c>
      <c r="H365" s="22">
        <v>11.09822</v>
      </c>
      <c r="I365" s="22"/>
      <c r="J365" s="22"/>
      <c r="K365" s="22">
        <v>102.52728999999997</v>
      </c>
      <c r="L365" s="22">
        <v>98.476139999999972</v>
      </c>
      <c r="M365" s="22">
        <v>3.8195600000000001</v>
      </c>
      <c r="N365" s="22">
        <v>0.23158999999999999</v>
      </c>
      <c r="O365" s="22">
        <v>57.153449999999992</v>
      </c>
      <c r="P365" s="22">
        <v>19.848679999999991</v>
      </c>
      <c r="Q365" s="22"/>
      <c r="R365" s="22">
        <v>37.304769999999998</v>
      </c>
      <c r="S365" s="22">
        <v>80.627839999999992</v>
      </c>
      <c r="T365" s="22">
        <v>41.492939999999997</v>
      </c>
      <c r="U365" s="22"/>
      <c r="V365" s="22">
        <v>39.134900000000002</v>
      </c>
      <c r="AB365" s="21"/>
      <c r="AC365" s="21"/>
      <c r="AD365" s="21"/>
      <c r="AE365" s="21"/>
    </row>
    <row r="366" spans="1:31" x14ac:dyDescent="0.2">
      <c r="A366" s="24" t="s">
        <v>852</v>
      </c>
      <c r="B366" s="25" t="s">
        <v>853</v>
      </c>
      <c r="C366" s="22">
        <v>213.78797000000003</v>
      </c>
      <c r="D366" s="22">
        <v>200.81820000000002</v>
      </c>
      <c r="E366" s="22">
        <v>12.96977</v>
      </c>
      <c r="F366" s="22"/>
      <c r="G366" s="22">
        <v>0.74169000000000007</v>
      </c>
      <c r="H366" s="22">
        <v>0.74169000000000007</v>
      </c>
      <c r="I366" s="22"/>
      <c r="J366" s="22"/>
      <c r="K366" s="22">
        <v>169.88972000000004</v>
      </c>
      <c r="L366" s="22">
        <v>156.91995000000003</v>
      </c>
      <c r="M366" s="22">
        <v>12.96977</v>
      </c>
      <c r="N366" s="22"/>
      <c r="O366" s="22">
        <v>9.9912699999999983</v>
      </c>
      <c r="P366" s="22">
        <v>9.9912699999999983</v>
      </c>
      <c r="Q366" s="22"/>
      <c r="R366" s="22"/>
      <c r="S366" s="22">
        <v>27.081119999999991</v>
      </c>
      <c r="T366" s="22">
        <v>27.081119999999991</v>
      </c>
      <c r="U366" s="22"/>
      <c r="V366" s="22"/>
      <c r="AB366" s="21"/>
      <c r="AC366" s="21"/>
      <c r="AD366" s="21"/>
      <c r="AE366" s="21"/>
    </row>
    <row r="367" spans="1:31" x14ac:dyDescent="0.2">
      <c r="A367" s="24" t="s">
        <v>854</v>
      </c>
      <c r="B367" s="25" t="s">
        <v>855</v>
      </c>
      <c r="C367" s="22">
        <v>1258.58269</v>
      </c>
      <c r="D367" s="22">
        <v>1194.00461</v>
      </c>
      <c r="E367" s="22">
        <v>33.222090000000001</v>
      </c>
      <c r="F367" s="22">
        <v>31.355989999999995</v>
      </c>
      <c r="G367" s="22">
        <v>8.2125800000000009</v>
      </c>
      <c r="H367" s="22">
        <v>8.2125800000000009</v>
      </c>
      <c r="I367" s="22"/>
      <c r="J367" s="22"/>
      <c r="K367" s="22">
        <v>551.8438799999999</v>
      </c>
      <c r="L367" s="22">
        <v>509.13999999999987</v>
      </c>
      <c r="M367" s="22">
        <v>27.41188</v>
      </c>
      <c r="N367" s="22">
        <v>15.291999999999998</v>
      </c>
      <c r="O367" s="22">
        <v>237.84528000000012</v>
      </c>
      <c r="P367" s="22">
        <v>232.29247000000009</v>
      </c>
      <c r="Q367" s="22">
        <v>1.5824200000000002</v>
      </c>
      <c r="R367" s="22">
        <v>3.9703900000000001</v>
      </c>
      <c r="S367" s="22">
        <v>446.98395999999997</v>
      </c>
      <c r="T367" s="22">
        <v>431.64216999999996</v>
      </c>
      <c r="U367" s="22">
        <v>4.2277899999999997</v>
      </c>
      <c r="V367" s="22">
        <v>11.113999999999999</v>
      </c>
      <c r="AB367" s="21"/>
      <c r="AC367" s="21"/>
      <c r="AD367" s="21"/>
      <c r="AE367" s="21"/>
    </row>
    <row r="368" spans="1:31" x14ac:dyDescent="0.2">
      <c r="A368" s="24" t="s">
        <v>856</v>
      </c>
      <c r="B368" s="25" t="s">
        <v>857</v>
      </c>
      <c r="C368" s="22">
        <v>1184.8197199999995</v>
      </c>
      <c r="D368" s="22">
        <v>880.93432999999982</v>
      </c>
      <c r="E368" s="22">
        <v>155.79143999999994</v>
      </c>
      <c r="F368" s="22">
        <v>148.09394999999998</v>
      </c>
      <c r="G368" s="22">
        <v>29.593939999999996</v>
      </c>
      <c r="H368" s="22">
        <v>25.922349999999994</v>
      </c>
      <c r="I368" s="22"/>
      <c r="J368" s="22">
        <v>3.6715900000000001</v>
      </c>
      <c r="K368" s="22">
        <v>844.85020999999983</v>
      </c>
      <c r="L368" s="22">
        <v>589.72649999999987</v>
      </c>
      <c r="M368" s="22">
        <v>154.19549999999995</v>
      </c>
      <c r="N368" s="22">
        <v>100.92820999999999</v>
      </c>
      <c r="O368" s="22">
        <v>111.76892999999998</v>
      </c>
      <c r="P368" s="22">
        <v>97.243859999999984</v>
      </c>
      <c r="Q368" s="22">
        <v>1.6899999999999999E-3</v>
      </c>
      <c r="R368" s="22">
        <v>14.52338</v>
      </c>
      <c r="S368" s="22">
        <v>198.47628999999992</v>
      </c>
      <c r="T368" s="22">
        <v>167.91126999999994</v>
      </c>
      <c r="U368" s="22">
        <v>1.5942499999999999</v>
      </c>
      <c r="V368" s="22">
        <v>28.970769999999998</v>
      </c>
      <c r="AB368" s="21"/>
      <c r="AC368" s="21"/>
      <c r="AD368" s="21"/>
      <c r="AE368" s="21"/>
    </row>
    <row r="369" spans="1:31" ht="25.5" x14ac:dyDescent="0.2">
      <c r="A369" s="24" t="s">
        <v>858</v>
      </c>
      <c r="B369" s="26" t="s">
        <v>859</v>
      </c>
      <c r="C369" s="22">
        <v>734.83212000000015</v>
      </c>
      <c r="D369" s="22">
        <v>228.89207999999999</v>
      </c>
      <c r="E369" s="22">
        <v>49.41375</v>
      </c>
      <c r="F369" s="22">
        <v>456.52629000000002</v>
      </c>
      <c r="G369" s="22">
        <v>0.41149999999999998</v>
      </c>
      <c r="H369" s="22">
        <v>0.41149999999999998</v>
      </c>
      <c r="I369" s="22"/>
      <c r="J369" s="22"/>
      <c r="K369" s="22">
        <v>614.70696000000009</v>
      </c>
      <c r="L369" s="22">
        <v>126.92534999999999</v>
      </c>
      <c r="M369" s="22">
        <v>33.088239999999999</v>
      </c>
      <c r="N369" s="22">
        <v>454.69337000000002</v>
      </c>
      <c r="O369" s="22">
        <v>31.051759999999994</v>
      </c>
      <c r="P369" s="22">
        <v>30.361059999999995</v>
      </c>
      <c r="Q369" s="22"/>
      <c r="R369" s="22">
        <v>0.69070000000000009</v>
      </c>
      <c r="S369" s="22">
        <v>83.774709999999999</v>
      </c>
      <c r="T369" s="22">
        <v>66.30698000000001</v>
      </c>
      <c r="U369" s="22">
        <v>16.325510000000001</v>
      </c>
      <c r="V369" s="22">
        <v>1.14222</v>
      </c>
      <c r="AB369" s="21"/>
      <c r="AC369" s="21"/>
      <c r="AD369" s="21"/>
      <c r="AE369" s="21"/>
    </row>
    <row r="370" spans="1:31" x14ac:dyDescent="0.2">
      <c r="A370" s="24" t="s">
        <v>860</v>
      </c>
      <c r="B370" s="25" t="s">
        <v>861</v>
      </c>
      <c r="C370" s="22">
        <v>1966.8422000000003</v>
      </c>
      <c r="D370" s="22">
        <v>480.85719999999992</v>
      </c>
      <c r="E370" s="22">
        <v>167.98255</v>
      </c>
      <c r="F370" s="22">
        <v>1318.00245</v>
      </c>
      <c r="G370" s="22">
        <v>74.207549999999998</v>
      </c>
      <c r="H370" s="22">
        <v>67.128500000000003</v>
      </c>
      <c r="I370" s="22">
        <v>7.0790500000000005</v>
      </c>
      <c r="J370" s="22"/>
      <c r="K370" s="22">
        <v>1779.5924300000001</v>
      </c>
      <c r="L370" s="22">
        <v>312.62012999999996</v>
      </c>
      <c r="M370" s="22">
        <v>160.90350000000001</v>
      </c>
      <c r="N370" s="22">
        <v>1306.0688</v>
      </c>
      <c r="O370" s="22">
        <v>45.546530000000018</v>
      </c>
      <c r="P370" s="22">
        <v>37.837740000000018</v>
      </c>
      <c r="Q370" s="22"/>
      <c r="R370" s="22">
        <v>7.7087900000000005</v>
      </c>
      <c r="S370" s="22">
        <v>62.919639999999994</v>
      </c>
      <c r="T370" s="22">
        <v>58.694779999999994</v>
      </c>
      <c r="U370" s="22"/>
      <c r="V370" s="22">
        <v>4.2248599999999996</v>
      </c>
      <c r="AB370" s="21"/>
      <c r="AC370" s="21"/>
      <c r="AD370" s="21"/>
      <c r="AE370" s="21"/>
    </row>
    <row r="371" spans="1:31" ht="25.5" x14ac:dyDescent="0.2">
      <c r="A371" s="24" t="s">
        <v>862</v>
      </c>
      <c r="B371" s="26" t="s">
        <v>863</v>
      </c>
      <c r="C371" s="22">
        <v>3481.8995300000011</v>
      </c>
      <c r="D371" s="22">
        <v>2533.1641000000009</v>
      </c>
      <c r="E371" s="22">
        <v>390.81462999999997</v>
      </c>
      <c r="F371" s="22">
        <v>557.92079999999987</v>
      </c>
      <c r="G371" s="22">
        <v>47.825230000000026</v>
      </c>
      <c r="H371" s="22">
        <v>46.638120000000029</v>
      </c>
      <c r="I371" s="22">
        <v>1.1871099999999999</v>
      </c>
      <c r="J371" s="22"/>
      <c r="K371" s="22">
        <v>2438.0880600000005</v>
      </c>
      <c r="L371" s="22">
        <v>1560.0659400000004</v>
      </c>
      <c r="M371" s="22">
        <v>324.59718999999996</v>
      </c>
      <c r="N371" s="22">
        <v>553.4249299999999</v>
      </c>
      <c r="O371" s="22">
        <v>309.89101000000011</v>
      </c>
      <c r="P371" s="22">
        <v>307.19184000000013</v>
      </c>
      <c r="Q371" s="22">
        <v>0.47730999999999996</v>
      </c>
      <c r="R371" s="22">
        <v>2.2218599999999999</v>
      </c>
      <c r="S371" s="22">
        <v>668.84237000000007</v>
      </c>
      <c r="T371" s="22">
        <v>602.01534000000004</v>
      </c>
      <c r="U371" s="22">
        <v>64.553020000000004</v>
      </c>
      <c r="V371" s="22">
        <v>2.2740100000000001</v>
      </c>
      <c r="AB371" s="21"/>
      <c r="AC371" s="21"/>
      <c r="AD371" s="21"/>
      <c r="AE371" s="21"/>
    </row>
    <row r="372" spans="1:31" x14ac:dyDescent="0.2">
      <c r="A372" s="24" t="s">
        <v>864</v>
      </c>
      <c r="B372" s="25" t="s">
        <v>865</v>
      </c>
      <c r="C372" s="22">
        <v>223.91612000000003</v>
      </c>
      <c r="D372" s="22">
        <v>163.04935000000003</v>
      </c>
      <c r="E372" s="22">
        <v>1.5876300000000001</v>
      </c>
      <c r="F372" s="22">
        <v>59.279140000000005</v>
      </c>
      <c r="G372" s="22">
        <v>35.534210000000002</v>
      </c>
      <c r="H372" s="22">
        <v>4.6044900000000002</v>
      </c>
      <c r="I372" s="22"/>
      <c r="J372" s="22">
        <v>30.92972</v>
      </c>
      <c r="K372" s="22">
        <v>122.63301000000003</v>
      </c>
      <c r="L372" s="22">
        <v>104.80760000000002</v>
      </c>
      <c r="M372" s="22">
        <v>1.5876300000000001</v>
      </c>
      <c r="N372" s="22">
        <v>16.237780000000001</v>
      </c>
      <c r="O372" s="22">
        <v>27.18938</v>
      </c>
      <c r="P372" s="22">
        <v>23.19547</v>
      </c>
      <c r="Q372" s="22"/>
      <c r="R372" s="22">
        <v>3.9939099999999996</v>
      </c>
      <c r="S372" s="22">
        <v>38.435989999999997</v>
      </c>
      <c r="T372" s="22">
        <v>30.318259999999995</v>
      </c>
      <c r="U372" s="22"/>
      <c r="V372" s="22">
        <v>8.1177299999999999</v>
      </c>
      <c r="AB372" s="21"/>
      <c r="AC372" s="21"/>
      <c r="AD372" s="21"/>
      <c r="AE372" s="21"/>
    </row>
    <row r="373" spans="1:31" x14ac:dyDescent="0.2">
      <c r="A373" s="24" t="s">
        <v>866</v>
      </c>
      <c r="B373" s="25" t="s">
        <v>867</v>
      </c>
      <c r="C373" s="22">
        <v>1445.5971400000003</v>
      </c>
      <c r="D373" s="22">
        <v>994.46528000000023</v>
      </c>
      <c r="E373" s="22">
        <v>9.0912499999999987</v>
      </c>
      <c r="F373" s="22">
        <v>442.04061000000002</v>
      </c>
      <c r="G373" s="22">
        <v>129.01671999999999</v>
      </c>
      <c r="H373" s="22">
        <v>127.58658</v>
      </c>
      <c r="I373" s="22"/>
      <c r="J373" s="22">
        <v>1.4301400000000002</v>
      </c>
      <c r="K373" s="22">
        <v>848.95667000000014</v>
      </c>
      <c r="L373" s="22">
        <v>542.17518000000018</v>
      </c>
      <c r="M373" s="22">
        <v>6.8372200000000003</v>
      </c>
      <c r="N373" s="22">
        <v>299.94427000000002</v>
      </c>
      <c r="O373" s="22">
        <v>128.52061000000003</v>
      </c>
      <c r="P373" s="22">
        <v>95.911010000000033</v>
      </c>
      <c r="Q373" s="22"/>
      <c r="R373" s="22">
        <v>32.6096</v>
      </c>
      <c r="S373" s="22">
        <v>301.18708000000004</v>
      </c>
      <c r="T373" s="22">
        <v>192.13723000000007</v>
      </c>
      <c r="U373" s="22">
        <v>1.43503</v>
      </c>
      <c r="V373" s="22">
        <v>107.61481999999999</v>
      </c>
      <c r="AB373" s="21"/>
      <c r="AC373" s="21"/>
      <c r="AD373" s="21"/>
      <c r="AE373" s="21"/>
    </row>
    <row r="374" spans="1:31" x14ac:dyDescent="0.2">
      <c r="A374" s="24" t="s">
        <v>868</v>
      </c>
      <c r="B374" s="25" t="s">
        <v>869</v>
      </c>
      <c r="C374" s="22">
        <v>28.588239999999999</v>
      </c>
      <c r="D374" s="22">
        <v>28.588239999999999</v>
      </c>
      <c r="E374" s="22"/>
      <c r="F374" s="22"/>
      <c r="G374" s="22">
        <v>1.3941399999999997</v>
      </c>
      <c r="H374" s="22">
        <v>1.3941399999999997</v>
      </c>
      <c r="I374" s="22"/>
      <c r="J374" s="22"/>
      <c r="K374" s="22">
        <v>10.58901</v>
      </c>
      <c r="L374" s="22">
        <v>10.58901</v>
      </c>
      <c r="M374" s="22"/>
      <c r="N374" s="22"/>
      <c r="O374" s="22">
        <v>3.7079099999999996</v>
      </c>
      <c r="P374" s="22">
        <v>3.7079099999999996</v>
      </c>
      <c r="Q374" s="22"/>
      <c r="R374" s="22"/>
      <c r="S374" s="22">
        <v>7.0411200000000003</v>
      </c>
      <c r="T374" s="22">
        <v>7.0411200000000003</v>
      </c>
      <c r="U374" s="22"/>
      <c r="V374" s="22"/>
      <c r="AB374" s="21"/>
      <c r="AC374" s="21"/>
      <c r="AD374" s="21"/>
      <c r="AE374" s="21"/>
    </row>
    <row r="375" spans="1:31" x14ac:dyDescent="0.2">
      <c r="A375" s="24" t="s">
        <v>870</v>
      </c>
      <c r="B375" s="25" t="s">
        <v>871</v>
      </c>
      <c r="C375" s="22">
        <v>1990.6358099999993</v>
      </c>
      <c r="D375" s="22">
        <v>1507.3445299999994</v>
      </c>
      <c r="E375" s="22">
        <v>21.909959999999998</v>
      </c>
      <c r="F375" s="22">
        <v>461.38131999999996</v>
      </c>
      <c r="G375" s="22">
        <v>25.458410000000008</v>
      </c>
      <c r="H375" s="22">
        <v>25.314550000000008</v>
      </c>
      <c r="I375" s="22"/>
      <c r="J375" s="22">
        <v>0.14385999999999999</v>
      </c>
      <c r="K375" s="22">
        <v>1410.7995099999994</v>
      </c>
      <c r="L375" s="22">
        <v>1081.1607199999994</v>
      </c>
      <c r="M375" s="22">
        <v>18.200739999999996</v>
      </c>
      <c r="N375" s="22">
        <v>311.43804999999998</v>
      </c>
      <c r="O375" s="22">
        <v>216.04136</v>
      </c>
      <c r="P375" s="22">
        <v>140.99236000000002</v>
      </c>
      <c r="Q375" s="22">
        <v>0.94527000000000005</v>
      </c>
      <c r="R375" s="22">
        <v>74.103729999999999</v>
      </c>
      <c r="S375" s="22">
        <v>315.04509000000007</v>
      </c>
      <c r="T375" s="22">
        <v>236.58546000000004</v>
      </c>
      <c r="U375" s="22">
        <v>2.7639499999999999</v>
      </c>
      <c r="V375" s="22">
        <v>75.695679999999996</v>
      </c>
      <c r="AB375" s="21"/>
      <c r="AC375" s="21"/>
      <c r="AD375" s="21"/>
      <c r="AE375" s="21"/>
    </row>
    <row r="376" spans="1:31" x14ac:dyDescent="0.2">
      <c r="A376" s="24" t="s">
        <v>872</v>
      </c>
      <c r="B376" s="25" t="s">
        <v>873</v>
      </c>
      <c r="C376" s="22">
        <v>367.6712399999999</v>
      </c>
      <c r="D376" s="22">
        <v>367.6712399999999</v>
      </c>
      <c r="E376" s="22"/>
      <c r="F376" s="22"/>
      <c r="G376" s="22">
        <v>12.569369999999999</v>
      </c>
      <c r="H376" s="22">
        <v>12.569369999999999</v>
      </c>
      <c r="I376" s="22"/>
      <c r="J376" s="22"/>
      <c r="K376" s="22">
        <v>173.85012</v>
      </c>
      <c r="L376" s="22">
        <v>173.85012</v>
      </c>
      <c r="M376" s="22"/>
      <c r="N376" s="22"/>
      <c r="O376" s="22">
        <v>58.469000000000008</v>
      </c>
      <c r="P376" s="22">
        <v>58.469000000000008</v>
      </c>
      <c r="Q376" s="22"/>
      <c r="R376" s="22"/>
      <c r="S376" s="22">
        <v>117.87657999999996</v>
      </c>
      <c r="T376" s="22">
        <v>117.87657999999996</v>
      </c>
      <c r="U376" s="22"/>
      <c r="V376" s="22"/>
      <c r="AB376" s="21"/>
      <c r="AC376" s="21"/>
      <c r="AD376" s="21"/>
      <c r="AE376" s="21"/>
    </row>
    <row r="377" spans="1:31" x14ac:dyDescent="0.2">
      <c r="A377" s="24" t="s">
        <v>874</v>
      </c>
      <c r="B377" s="25" t="s">
        <v>875</v>
      </c>
      <c r="C377" s="22">
        <v>6205.5723500000004</v>
      </c>
      <c r="D377" s="22">
        <v>5398.2623899999999</v>
      </c>
      <c r="E377" s="22">
        <v>148.87567999999996</v>
      </c>
      <c r="F377" s="22">
        <v>658.43427999999994</v>
      </c>
      <c r="G377" s="22">
        <v>78.563340000000082</v>
      </c>
      <c r="H377" s="22">
        <v>51.373790000000085</v>
      </c>
      <c r="I377" s="22"/>
      <c r="J377" s="22">
        <v>27.189550000000001</v>
      </c>
      <c r="K377" s="22">
        <v>3731.9044100000024</v>
      </c>
      <c r="L377" s="22">
        <v>3225.0813900000021</v>
      </c>
      <c r="M377" s="22">
        <v>124.82784999999997</v>
      </c>
      <c r="N377" s="22">
        <v>381.99516999999992</v>
      </c>
      <c r="O377" s="22">
        <v>736.85317000000123</v>
      </c>
      <c r="P377" s="22">
        <v>657.25636000000122</v>
      </c>
      <c r="Q377" s="22">
        <v>6.8079600000000005</v>
      </c>
      <c r="R377" s="22">
        <v>72.788850000000011</v>
      </c>
      <c r="S377" s="22">
        <v>1555.7699799999962</v>
      </c>
      <c r="T377" s="22">
        <v>1363.0177199999962</v>
      </c>
      <c r="U377" s="22">
        <v>16.291550000000004</v>
      </c>
      <c r="V377" s="22">
        <v>176.46070999999998</v>
      </c>
      <c r="AB377" s="21"/>
      <c r="AC377" s="21"/>
      <c r="AD377" s="21"/>
      <c r="AE377" s="21"/>
    </row>
    <row r="378" spans="1:31" x14ac:dyDescent="0.2">
      <c r="A378" s="24" t="s">
        <v>876</v>
      </c>
      <c r="B378" s="25" t="s">
        <v>877</v>
      </c>
      <c r="C378" s="22">
        <v>2567.2781499999996</v>
      </c>
      <c r="D378" s="22">
        <v>2250.4412499999994</v>
      </c>
      <c r="E378" s="22">
        <v>74.074150000000017</v>
      </c>
      <c r="F378" s="22">
        <v>242.76274999999998</v>
      </c>
      <c r="G378" s="22">
        <v>22.548220000000015</v>
      </c>
      <c r="H378" s="22">
        <v>21.311250000000015</v>
      </c>
      <c r="I378" s="22">
        <v>1.2369700000000001</v>
      </c>
      <c r="J378" s="22"/>
      <c r="K378" s="22">
        <v>2051.4735699999997</v>
      </c>
      <c r="L378" s="22">
        <v>1847.8791399999998</v>
      </c>
      <c r="M378" s="22">
        <v>66.773260000000008</v>
      </c>
      <c r="N378" s="22">
        <v>136.82117</v>
      </c>
      <c r="O378" s="22">
        <v>167.89929000000001</v>
      </c>
      <c r="P378" s="22">
        <v>128.32496</v>
      </c>
      <c r="Q378" s="22"/>
      <c r="R378" s="22">
        <v>39.574329999999996</v>
      </c>
      <c r="S378" s="22">
        <v>315.70169999999996</v>
      </c>
      <c r="T378" s="22">
        <v>243.77992999999992</v>
      </c>
      <c r="U378" s="22">
        <v>5.8755100000000002</v>
      </c>
      <c r="V378" s="22">
        <v>66.046260000000004</v>
      </c>
      <c r="AB378" s="21"/>
      <c r="AC378" s="21"/>
      <c r="AD378" s="21"/>
      <c r="AE378" s="21"/>
    </row>
    <row r="379" spans="1:31" x14ac:dyDescent="0.2">
      <c r="A379" s="24" t="s">
        <v>878</v>
      </c>
      <c r="B379" s="25" t="s">
        <v>879</v>
      </c>
      <c r="C379" s="22">
        <v>380.29316999999998</v>
      </c>
      <c r="D379" s="22">
        <v>75.896890000000013</v>
      </c>
      <c r="E379" s="22">
        <v>1.5086199999999999</v>
      </c>
      <c r="F379" s="22">
        <v>302.88766000000004</v>
      </c>
      <c r="G379" s="22">
        <v>4.3001800000000001</v>
      </c>
      <c r="H379" s="22">
        <v>2.0771600000000001</v>
      </c>
      <c r="I379" s="22"/>
      <c r="J379" s="22">
        <v>2.22302</v>
      </c>
      <c r="K379" s="22">
        <v>112.03402</v>
      </c>
      <c r="L379" s="22">
        <v>23.115380000000002</v>
      </c>
      <c r="M379" s="22">
        <v>1.30463</v>
      </c>
      <c r="N379" s="22">
        <v>87.614009999999993</v>
      </c>
      <c r="O379" s="22">
        <v>107.02104999999999</v>
      </c>
      <c r="P379" s="22">
        <v>31.086050000000007</v>
      </c>
      <c r="Q379" s="22">
        <v>4.9100000000000005E-2</v>
      </c>
      <c r="R379" s="22">
        <v>75.885899999999992</v>
      </c>
      <c r="S379" s="22">
        <v>156.43845999999999</v>
      </c>
      <c r="T379" s="22">
        <v>19.25507</v>
      </c>
      <c r="U379" s="22">
        <v>0.15489</v>
      </c>
      <c r="V379" s="22">
        <v>137.02850000000001</v>
      </c>
      <c r="AB379" s="21"/>
      <c r="AC379" s="21"/>
      <c r="AD379" s="21"/>
      <c r="AE379" s="21"/>
    </row>
    <row r="380" spans="1:31" x14ac:dyDescent="0.2">
      <c r="A380" s="24" t="s">
        <v>880</v>
      </c>
      <c r="B380" s="25" t="s">
        <v>881</v>
      </c>
      <c r="C380" s="22">
        <v>398.04118</v>
      </c>
      <c r="D380" s="22">
        <v>393.74444</v>
      </c>
      <c r="E380" s="22">
        <v>4.2967399999999998</v>
      </c>
      <c r="F380" s="22"/>
      <c r="G380" s="22">
        <v>2.1770100000000001</v>
      </c>
      <c r="H380" s="22">
        <v>2.1770100000000001</v>
      </c>
      <c r="I380" s="22"/>
      <c r="J380" s="22"/>
      <c r="K380" s="22">
        <v>211.40537000000003</v>
      </c>
      <c r="L380" s="22">
        <v>209.55591000000004</v>
      </c>
      <c r="M380" s="22">
        <v>1.8494599999999999</v>
      </c>
      <c r="N380" s="22"/>
      <c r="O380" s="22">
        <v>66.445610000000002</v>
      </c>
      <c r="P380" s="22">
        <v>66.175440000000009</v>
      </c>
      <c r="Q380" s="22">
        <v>0.27017000000000002</v>
      </c>
      <c r="R380" s="22"/>
      <c r="S380" s="22">
        <v>104.85681999999997</v>
      </c>
      <c r="T380" s="22">
        <v>102.67970999999997</v>
      </c>
      <c r="U380" s="22">
        <v>2.1771099999999999</v>
      </c>
      <c r="V380" s="22"/>
      <c r="AB380" s="21"/>
      <c r="AC380" s="21"/>
      <c r="AD380" s="21"/>
      <c r="AE380" s="21"/>
    </row>
    <row r="381" spans="1:31" x14ac:dyDescent="0.2">
      <c r="A381" s="24" t="s">
        <v>882</v>
      </c>
      <c r="B381" s="25" t="s">
        <v>883</v>
      </c>
      <c r="C381" s="23">
        <v>1413.83518</v>
      </c>
      <c r="D381" s="23">
        <v>661.51644000000033</v>
      </c>
      <c r="E381" s="22">
        <v>31.314890000000002</v>
      </c>
      <c r="F381" s="22">
        <v>721.00385000000006</v>
      </c>
      <c r="G381" s="22">
        <v>178.27710999999999</v>
      </c>
      <c r="H381" s="22">
        <v>22.903040000000001</v>
      </c>
      <c r="I381" s="22">
        <v>0.32169999999999999</v>
      </c>
      <c r="J381" s="22">
        <v>155.05237</v>
      </c>
      <c r="K381" s="22">
        <v>923.33106000000021</v>
      </c>
      <c r="L381" s="22">
        <v>364.4470400000003</v>
      </c>
      <c r="M381" s="22">
        <v>29.158240000000003</v>
      </c>
      <c r="N381" s="22">
        <v>529.72577999999999</v>
      </c>
      <c r="O381" s="22">
        <v>117.78255999999998</v>
      </c>
      <c r="P381" s="22">
        <v>100.31388999999997</v>
      </c>
      <c r="Q381" s="22">
        <v>0.11566</v>
      </c>
      <c r="R381" s="22">
        <v>17.353010000000001</v>
      </c>
      <c r="S381" s="22">
        <v>166.48254000000006</v>
      </c>
      <c r="T381" s="22">
        <v>145.95351000000005</v>
      </c>
      <c r="U381" s="22">
        <v>1.71929</v>
      </c>
      <c r="V381" s="22">
        <v>18.809740000000001</v>
      </c>
      <c r="AB381" s="21"/>
      <c r="AC381" s="21"/>
      <c r="AD381" s="21"/>
      <c r="AE381" s="21"/>
    </row>
    <row r="382" spans="1:31" ht="25.5" x14ac:dyDescent="0.2">
      <c r="A382" s="24" t="s">
        <v>884</v>
      </c>
      <c r="B382" s="26" t="s">
        <v>885</v>
      </c>
      <c r="C382" s="22">
        <v>2688.1139399999993</v>
      </c>
      <c r="D382" s="22">
        <v>2402.1794299999988</v>
      </c>
      <c r="E382" s="22">
        <v>95.925940000000011</v>
      </c>
      <c r="F382" s="22">
        <v>190.00856999999999</v>
      </c>
      <c r="G382" s="22">
        <v>62.889490000000016</v>
      </c>
      <c r="H382" s="22">
        <v>59.873880000000014</v>
      </c>
      <c r="I382" s="22"/>
      <c r="J382" s="22">
        <v>3.0156100000000001</v>
      </c>
      <c r="K382" s="22">
        <v>1237.6393799999987</v>
      </c>
      <c r="L382" s="22">
        <v>1122.8555699999988</v>
      </c>
      <c r="M382" s="22">
        <v>61.220999999999997</v>
      </c>
      <c r="N382" s="22">
        <v>53.562809999999999</v>
      </c>
      <c r="O382" s="22">
        <v>380.48016000000024</v>
      </c>
      <c r="P382" s="22">
        <v>348.19169000000022</v>
      </c>
      <c r="Q382" s="22">
        <v>3.2181199999999999</v>
      </c>
      <c r="R382" s="22">
        <v>29.070349999999994</v>
      </c>
      <c r="S382" s="22">
        <v>886.77141000000006</v>
      </c>
      <c r="T382" s="22">
        <v>760.90044000000012</v>
      </c>
      <c r="U382" s="22">
        <v>30.025910000000003</v>
      </c>
      <c r="V382" s="22">
        <v>95.845060000000004</v>
      </c>
      <c r="AB382" s="21"/>
      <c r="AC382" s="21"/>
      <c r="AD382" s="21"/>
      <c r="AE382" s="21"/>
    </row>
    <row r="383" spans="1:31" x14ac:dyDescent="0.2">
      <c r="A383" s="24" t="s">
        <v>886</v>
      </c>
      <c r="B383" s="25" t="s">
        <v>887</v>
      </c>
      <c r="C383" s="22">
        <v>956.01984000000004</v>
      </c>
      <c r="D383" s="22">
        <v>644.16653999999994</v>
      </c>
      <c r="E383" s="22">
        <v>100.54571999999999</v>
      </c>
      <c r="F383" s="22">
        <v>211.30758</v>
      </c>
      <c r="G383" s="22">
        <v>51.317709999999984</v>
      </c>
      <c r="H383" s="22">
        <v>36.315339999999985</v>
      </c>
      <c r="I383" s="22">
        <v>2.80402</v>
      </c>
      <c r="J383" s="22">
        <v>12.19835</v>
      </c>
      <c r="K383" s="22">
        <v>624.42011000000002</v>
      </c>
      <c r="L383" s="22">
        <v>331.86360000000002</v>
      </c>
      <c r="M383" s="22">
        <v>93.447279999999992</v>
      </c>
      <c r="N383" s="22">
        <v>199.10923</v>
      </c>
      <c r="O383" s="22">
        <v>104.60644000000002</v>
      </c>
      <c r="P383" s="22">
        <v>103.72766000000001</v>
      </c>
      <c r="Q383" s="22">
        <v>0.87878000000000001</v>
      </c>
      <c r="R383" s="22"/>
      <c r="S383" s="22">
        <v>172.85834999999994</v>
      </c>
      <c r="T383" s="22">
        <v>169.44270999999995</v>
      </c>
      <c r="U383" s="22">
        <v>3.4156400000000002</v>
      </c>
      <c r="V383" s="22"/>
      <c r="AB383" s="21"/>
      <c r="AC383" s="21"/>
      <c r="AD383" s="21"/>
      <c r="AE383" s="21"/>
    </row>
    <row r="384" spans="1:31" x14ac:dyDescent="0.2">
      <c r="A384" s="24" t="s">
        <v>888</v>
      </c>
      <c r="B384" s="25" t="s">
        <v>889</v>
      </c>
      <c r="C384" s="22">
        <v>5480.0808100000004</v>
      </c>
      <c r="D384" s="22">
        <v>4673.5246400000005</v>
      </c>
      <c r="E384" s="22">
        <v>271.50329000000005</v>
      </c>
      <c r="F384" s="22">
        <v>535.05287999999996</v>
      </c>
      <c r="G384" s="22">
        <v>203.7532600000001</v>
      </c>
      <c r="H384" s="22">
        <v>187.11415000000011</v>
      </c>
      <c r="I384" s="22">
        <v>0.89300000000000002</v>
      </c>
      <c r="J384" s="22">
        <v>15.74611</v>
      </c>
      <c r="K384" s="22">
        <v>3846.5240599999997</v>
      </c>
      <c r="L384" s="22">
        <v>3309.2868799999997</v>
      </c>
      <c r="M384" s="22">
        <v>229.51700000000005</v>
      </c>
      <c r="N384" s="22">
        <v>307.72018000000003</v>
      </c>
      <c r="O384" s="22">
        <v>462.74911000000048</v>
      </c>
      <c r="P384" s="22">
        <v>396.94931000000048</v>
      </c>
      <c r="Q384" s="22">
        <v>11.255280000000001</v>
      </c>
      <c r="R384" s="22">
        <v>54.544520000000006</v>
      </c>
      <c r="S384" s="22">
        <v>893.25182000000029</v>
      </c>
      <c r="T384" s="22">
        <v>711.17571000000032</v>
      </c>
      <c r="U384" s="22">
        <v>25.229239999999997</v>
      </c>
      <c r="V384" s="22">
        <v>156.84687</v>
      </c>
      <c r="AB384" s="21"/>
      <c r="AC384" s="21"/>
      <c r="AD384" s="21"/>
      <c r="AE384" s="21"/>
    </row>
    <row r="385" spans="1:31" x14ac:dyDescent="0.2">
      <c r="A385" s="24" t="s">
        <v>890</v>
      </c>
      <c r="B385" s="25" t="s">
        <v>891</v>
      </c>
      <c r="C385" s="22">
        <v>2290.66093</v>
      </c>
      <c r="D385" s="22">
        <v>1706.2785899999999</v>
      </c>
      <c r="E385" s="22">
        <v>35.477800000000002</v>
      </c>
      <c r="F385" s="22">
        <v>548.90454</v>
      </c>
      <c r="G385" s="22">
        <v>166.13320000000002</v>
      </c>
      <c r="H385" s="22">
        <v>162.93940000000001</v>
      </c>
      <c r="I385" s="22"/>
      <c r="J385" s="22">
        <v>3.1938</v>
      </c>
      <c r="K385" s="22">
        <v>989.84158000000002</v>
      </c>
      <c r="L385" s="22">
        <v>762.02336000000003</v>
      </c>
      <c r="M385" s="22">
        <v>28.730650000000001</v>
      </c>
      <c r="N385" s="22">
        <v>199.08756999999997</v>
      </c>
      <c r="O385" s="22">
        <v>350.54231999999979</v>
      </c>
      <c r="P385" s="22">
        <v>220.86127999999979</v>
      </c>
      <c r="Q385" s="22"/>
      <c r="R385" s="22">
        <v>129.68104</v>
      </c>
      <c r="S385" s="22">
        <v>732.70671000000016</v>
      </c>
      <c r="T385" s="22">
        <v>509.01786000000016</v>
      </c>
      <c r="U385" s="22">
        <v>6.7471499999999995</v>
      </c>
      <c r="V385" s="22">
        <v>216.94169999999997</v>
      </c>
      <c r="AB385" s="21"/>
      <c r="AC385" s="21"/>
      <c r="AD385" s="21"/>
      <c r="AE385" s="21"/>
    </row>
    <row r="386" spans="1:31" x14ac:dyDescent="0.2">
      <c r="A386" s="24" t="s">
        <v>892</v>
      </c>
      <c r="B386" s="25" t="s">
        <v>893</v>
      </c>
      <c r="C386" s="22">
        <v>1311.4236099999996</v>
      </c>
      <c r="D386" s="22">
        <v>1211.2349499999998</v>
      </c>
      <c r="E386" s="22"/>
      <c r="F386" s="22">
        <v>100.18866</v>
      </c>
      <c r="G386" s="22">
        <v>43.843860000000028</v>
      </c>
      <c r="H386" s="22">
        <v>43.843860000000028</v>
      </c>
      <c r="I386" s="22"/>
      <c r="J386" s="22"/>
      <c r="K386" s="22">
        <v>584.01028000000019</v>
      </c>
      <c r="L386" s="22">
        <v>524.77859000000024</v>
      </c>
      <c r="M386" s="22"/>
      <c r="N386" s="22">
        <v>59.23169</v>
      </c>
      <c r="O386" s="22">
        <v>198.01919999999984</v>
      </c>
      <c r="P386" s="22">
        <v>185.35654999999983</v>
      </c>
      <c r="Q386" s="22"/>
      <c r="R386" s="22">
        <v>12.662649999999999</v>
      </c>
      <c r="S386" s="22">
        <v>456.47308999999962</v>
      </c>
      <c r="T386" s="22">
        <v>428.17876999999964</v>
      </c>
      <c r="U386" s="22"/>
      <c r="V386" s="22">
        <v>28.294319999999999</v>
      </c>
      <c r="AB386" s="21"/>
      <c r="AC386" s="21"/>
      <c r="AD386" s="21"/>
      <c r="AE386" s="21"/>
    </row>
    <row r="387" spans="1:31" x14ac:dyDescent="0.2">
      <c r="A387" s="24" t="s">
        <v>894</v>
      </c>
      <c r="B387" s="25" t="s">
        <v>895</v>
      </c>
      <c r="C387" s="22">
        <v>878.24900000000014</v>
      </c>
      <c r="D387" s="22">
        <v>860.42020000000002</v>
      </c>
      <c r="E387" s="22">
        <v>17.828800000000001</v>
      </c>
      <c r="F387" s="22"/>
      <c r="G387" s="22">
        <v>6.9969199999999994</v>
      </c>
      <c r="H387" s="22">
        <v>6.9969199999999994</v>
      </c>
      <c r="I387" s="22"/>
      <c r="J387" s="22"/>
      <c r="K387" s="22">
        <v>441.16671000000014</v>
      </c>
      <c r="L387" s="22">
        <v>426.12846000000013</v>
      </c>
      <c r="M387" s="22">
        <v>15.03825</v>
      </c>
      <c r="N387" s="22"/>
      <c r="O387" s="22">
        <v>129.89700000000005</v>
      </c>
      <c r="P387" s="22">
        <v>129.89700000000005</v>
      </c>
      <c r="Q387" s="22"/>
      <c r="R387" s="22"/>
      <c r="S387" s="22">
        <v>263.79178999999993</v>
      </c>
      <c r="T387" s="22">
        <v>261.00123999999994</v>
      </c>
      <c r="U387" s="22">
        <v>2.7905500000000001</v>
      </c>
      <c r="V387" s="22"/>
      <c r="AB387" s="21"/>
      <c r="AC387" s="21"/>
      <c r="AD387" s="21"/>
      <c r="AE387" s="21"/>
    </row>
    <row r="388" spans="1:31" x14ac:dyDescent="0.2">
      <c r="A388" s="24" t="s">
        <v>896</v>
      </c>
      <c r="B388" s="25" t="s">
        <v>897</v>
      </c>
      <c r="C388" s="22">
        <v>1537.3971100000003</v>
      </c>
      <c r="D388" s="22">
        <v>1158.0769000000005</v>
      </c>
      <c r="E388" s="22">
        <v>6.3598099999999986</v>
      </c>
      <c r="F388" s="22">
        <v>372.96039999999999</v>
      </c>
      <c r="G388" s="22">
        <v>29.727699999999992</v>
      </c>
      <c r="H388" s="22">
        <v>29.546229999999991</v>
      </c>
      <c r="I388" s="22">
        <v>0.12049</v>
      </c>
      <c r="J388" s="22">
        <v>6.0979999999999999E-2</v>
      </c>
      <c r="K388" s="22">
        <v>730.70018000000016</v>
      </c>
      <c r="L388" s="22">
        <v>360.7673200000001</v>
      </c>
      <c r="M388" s="22">
        <v>0.12543000000000001</v>
      </c>
      <c r="N388" s="22">
        <v>369.80743000000001</v>
      </c>
      <c r="O388" s="22">
        <v>213.05486000000013</v>
      </c>
      <c r="P388" s="22">
        <v>210.16008000000014</v>
      </c>
      <c r="Q388" s="22">
        <v>1.66736</v>
      </c>
      <c r="R388" s="22">
        <v>1.2274200000000002</v>
      </c>
      <c r="S388" s="22">
        <v>485.55845999999997</v>
      </c>
      <c r="T388" s="22">
        <v>479.36839999999995</v>
      </c>
      <c r="U388" s="22">
        <v>4.3254899999999994</v>
      </c>
      <c r="V388" s="22">
        <v>1.8645699999999998</v>
      </c>
      <c r="AB388" s="21"/>
      <c r="AC388" s="21"/>
      <c r="AD388" s="21"/>
      <c r="AE388" s="21"/>
    </row>
    <row r="389" spans="1:31" x14ac:dyDescent="0.2">
      <c r="A389" s="24" t="s">
        <v>898</v>
      </c>
      <c r="B389" s="25" t="s">
        <v>899</v>
      </c>
      <c r="C389" s="22">
        <v>15332.738399999998</v>
      </c>
      <c r="D389" s="22">
        <v>13403.476929999999</v>
      </c>
      <c r="E389" s="22">
        <v>62.403719999999993</v>
      </c>
      <c r="F389" s="22">
        <v>1866.8577500000001</v>
      </c>
      <c r="G389" s="22">
        <v>221.34043000000011</v>
      </c>
      <c r="H389" s="22">
        <v>175.87718000000012</v>
      </c>
      <c r="I389" s="22">
        <v>5.39567</v>
      </c>
      <c r="J389" s="22">
        <v>40.06758</v>
      </c>
      <c r="K389" s="22">
        <v>13162.451009999999</v>
      </c>
      <c r="L389" s="22">
        <v>11668.75866</v>
      </c>
      <c r="M389" s="22">
        <v>48.404329999999995</v>
      </c>
      <c r="N389" s="22">
        <v>1445.2880200000002</v>
      </c>
      <c r="O389" s="22">
        <v>576.48957999999948</v>
      </c>
      <c r="P389" s="22">
        <v>445.13313999999946</v>
      </c>
      <c r="Q389" s="22">
        <v>0.20006000000000002</v>
      </c>
      <c r="R389" s="22">
        <v>131.15638000000001</v>
      </c>
      <c r="S389" s="22">
        <v>1167.6340100000004</v>
      </c>
      <c r="T389" s="22">
        <v>909.33727000000044</v>
      </c>
      <c r="U389" s="22">
        <v>7.9509700000000008</v>
      </c>
      <c r="V389" s="22">
        <v>250.34576999999999</v>
      </c>
      <c r="AB389" s="21"/>
      <c r="AC389" s="21"/>
      <c r="AD389" s="21"/>
      <c r="AE389" s="21"/>
    </row>
    <row r="390" spans="1:31" x14ac:dyDescent="0.2">
      <c r="A390" s="24" t="s">
        <v>900</v>
      </c>
      <c r="B390" s="25" t="s">
        <v>901</v>
      </c>
      <c r="C390" s="22">
        <v>2538.6615000000002</v>
      </c>
      <c r="D390" s="22">
        <v>2191.1822500000007</v>
      </c>
      <c r="E390" s="22">
        <v>190.72013999999996</v>
      </c>
      <c r="F390" s="22">
        <v>156.75911000000002</v>
      </c>
      <c r="G390" s="22">
        <v>101.6054</v>
      </c>
      <c r="H390" s="22">
        <v>101.02817</v>
      </c>
      <c r="I390" s="22">
        <v>0.57723000000000002</v>
      </c>
      <c r="J390" s="22"/>
      <c r="K390" s="22">
        <v>1744.0036900000005</v>
      </c>
      <c r="L390" s="22">
        <v>1519.3818400000007</v>
      </c>
      <c r="M390" s="22">
        <v>176.64819999999995</v>
      </c>
      <c r="N390" s="22">
        <v>47.973649999999992</v>
      </c>
      <c r="O390" s="22">
        <v>224.18759999999986</v>
      </c>
      <c r="P390" s="22">
        <v>181.06769999999986</v>
      </c>
      <c r="Q390" s="22">
        <v>3.9057200000000001</v>
      </c>
      <c r="R390" s="22">
        <v>39.214179999999999</v>
      </c>
      <c r="S390" s="22">
        <v>426.2842599999999</v>
      </c>
      <c r="T390" s="22">
        <v>347.40431999999993</v>
      </c>
      <c r="U390" s="22">
        <v>9.4030600000000018</v>
      </c>
      <c r="V390" s="22">
        <v>69.476880000000008</v>
      </c>
      <c r="AB390" s="21"/>
      <c r="AC390" s="21"/>
      <c r="AD390" s="21"/>
      <c r="AE390" s="21"/>
    </row>
    <row r="391" spans="1:31" x14ac:dyDescent="0.2">
      <c r="A391" s="24" t="s">
        <v>902</v>
      </c>
      <c r="B391" s="25" t="s">
        <v>903</v>
      </c>
      <c r="C391" s="22">
        <v>91.780140000000003</v>
      </c>
      <c r="D391" s="22">
        <v>91.780140000000003</v>
      </c>
      <c r="E391" s="22"/>
      <c r="F391" s="22"/>
      <c r="G391" s="22"/>
      <c r="H391" s="22"/>
      <c r="I391" s="22"/>
      <c r="J391" s="22"/>
      <c r="K391" s="22">
        <v>84.609560000000002</v>
      </c>
      <c r="L391" s="22">
        <v>84.609560000000002</v>
      </c>
      <c r="M391" s="22"/>
      <c r="N391" s="22"/>
      <c r="O391" s="22">
        <v>2.9520399999999998</v>
      </c>
      <c r="P391" s="22">
        <v>2.9520399999999998</v>
      </c>
      <c r="Q391" s="22"/>
      <c r="R391" s="22"/>
      <c r="S391" s="22">
        <v>4.21854</v>
      </c>
      <c r="T391" s="22">
        <v>4.21854</v>
      </c>
      <c r="U391" s="22"/>
      <c r="V391" s="22"/>
      <c r="AB391" s="21"/>
      <c r="AC391" s="21"/>
      <c r="AD391" s="21"/>
      <c r="AE391" s="21"/>
    </row>
    <row r="392" spans="1:31" x14ac:dyDescent="0.2">
      <c r="A392" s="24" t="s">
        <v>904</v>
      </c>
      <c r="B392" s="25" t="s">
        <v>905</v>
      </c>
      <c r="C392" s="22">
        <v>16.60276</v>
      </c>
      <c r="D392" s="22">
        <v>12.733329999999999</v>
      </c>
      <c r="E392" s="22"/>
      <c r="F392" s="22">
        <v>3.8694299999999999</v>
      </c>
      <c r="G392" s="22">
        <v>3.9760200000000001</v>
      </c>
      <c r="H392" s="22">
        <v>0.11293</v>
      </c>
      <c r="I392" s="22"/>
      <c r="J392" s="22">
        <v>3.8630900000000001</v>
      </c>
      <c r="K392" s="22">
        <v>0.12229000000000001</v>
      </c>
      <c r="L392" s="22">
        <v>0.12229000000000001</v>
      </c>
      <c r="M392" s="22"/>
      <c r="N392" s="22"/>
      <c r="O392" s="22">
        <v>6.311119999999999</v>
      </c>
      <c r="P392" s="22">
        <v>6.3047799999999992</v>
      </c>
      <c r="Q392" s="22"/>
      <c r="R392" s="22">
        <v>6.3400000000000001E-3</v>
      </c>
      <c r="S392" s="22">
        <v>6.1933300000000004</v>
      </c>
      <c r="T392" s="22">
        <v>6.1933300000000004</v>
      </c>
      <c r="U392" s="22"/>
      <c r="V392" s="22"/>
      <c r="AB392" s="21"/>
      <c r="AC392" s="21"/>
      <c r="AD392" s="21"/>
      <c r="AE392" s="21"/>
    </row>
    <row r="393" spans="1:31" x14ac:dyDescent="0.2">
      <c r="A393" s="24" t="s">
        <v>906</v>
      </c>
      <c r="B393" s="25" t="s">
        <v>907</v>
      </c>
      <c r="C393" s="22">
        <v>1466.2948200000003</v>
      </c>
      <c r="D393" s="22">
        <v>637.54544999999996</v>
      </c>
      <c r="E393" s="22">
        <v>216.08805000000001</v>
      </c>
      <c r="F393" s="22">
        <v>612.66131999999993</v>
      </c>
      <c r="G393" s="22">
        <v>67.34966</v>
      </c>
      <c r="H393" s="22">
        <v>42.865240000000007</v>
      </c>
      <c r="I393" s="22"/>
      <c r="J393" s="22">
        <v>24.484419999999997</v>
      </c>
      <c r="K393" s="22">
        <v>285.47236000000004</v>
      </c>
      <c r="L393" s="22">
        <v>268.41885000000002</v>
      </c>
      <c r="M393" s="22"/>
      <c r="N393" s="22">
        <v>17.053509999999999</v>
      </c>
      <c r="O393" s="22">
        <v>425.06430999999992</v>
      </c>
      <c r="P393" s="22">
        <v>130.05839999999998</v>
      </c>
      <c r="Q393" s="22">
        <v>47.595129999999997</v>
      </c>
      <c r="R393" s="22">
        <v>247.41077999999999</v>
      </c>
      <c r="S393" s="22">
        <v>687.29551000000004</v>
      </c>
      <c r="T393" s="22">
        <v>195.08998000000003</v>
      </c>
      <c r="U393" s="22">
        <v>168.49292</v>
      </c>
      <c r="V393" s="22">
        <v>323.71260999999998</v>
      </c>
      <c r="AB393" s="21"/>
      <c r="AC393" s="21"/>
      <c r="AD393" s="21"/>
      <c r="AE393" s="21"/>
    </row>
    <row r="394" spans="1:31" x14ac:dyDescent="0.2">
      <c r="A394" s="24" t="s">
        <v>908</v>
      </c>
      <c r="B394" s="25" t="s">
        <v>909</v>
      </c>
      <c r="C394" s="22">
        <v>3094.5295299999998</v>
      </c>
      <c r="D394" s="22">
        <v>2188.1234000000004</v>
      </c>
      <c r="E394" s="22">
        <v>0.60907</v>
      </c>
      <c r="F394" s="22">
        <v>905.79705999999987</v>
      </c>
      <c r="G394" s="22">
        <v>342.32595999999995</v>
      </c>
      <c r="H394" s="22">
        <v>231.29760999999996</v>
      </c>
      <c r="I394" s="22"/>
      <c r="J394" s="22">
        <v>111.02834999999999</v>
      </c>
      <c r="K394" s="22">
        <v>1430.5771500000001</v>
      </c>
      <c r="L394" s="22">
        <v>969.63589000000024</v>
      </c>
      <c r="M394" s="22"/>
      <c r="N394" s="22">
        <v>460.94125999999994</v>
      </c>
      <c r="O394" s="22">
        <v>393.64893999999993</v>
      </c>
      <c r="P394" s="22">
        <v>288.6349899999999</v>
      </c>
      <c r="Q394" s="22"/>
      <c r="R394" s="22">
        <v>105.01394999999999</v>
      </c>
      <c r="S394" s="22">
        <v>881.6367200000002</v>
      </c>
      <c r="T394" s="22">
        <v>652.82322000000022</v>
      </c>
      <c r="U394" s="22"/>
      <c r="V394" s="22">
        <v>228.8135</v>
      </c>
      <c r="AB394" s="21"/>
      <c r="AC394" s="21"/>
      <c r="AD394" s="21"/>
      <c r="AE394" s="21"/>
    </row>
    <row r="395" spans="1:31" x14ac:dyDescent="0.2">
      <c r="A395" s="24" t="s">
        <v>910</v>
      </c>
      <c r="B395" s="25" t="s">
        <v>911</v>
      </c>
      <c r="C395" s="22">
        <v>751.8582100000001</v>
      </c>
      <c r="D395" s="22">
        <v>526.40668000000005</v>
      </c>
      <c r="E395" s="22">
        <v>9.5813799999999993</v>
      </c>
      <c r="F395" s="22">
        <v>215.87015000000002</v>
      </c>
      <c r="G395" s="22">
        <v>44.81236000000002</v>
      </c>
      <c r="H395" s="22">
        <v>39.942530000000019</v>
      </c>
      <c r="I395" s="22"/>
      <c r="J395" s="22">
        <v>4.8698299999999994</v>
      </c>
      <c r="K395" s="22">
        <v>463.48586000000017</v>
      </c>
      <c r="L395" s="22">
        <v>301.52733000000018</v>
      </c>
      <c r="M395" s="22">
        <v>9.014289999999999</v>
      </c>
      <c r="N395" s="22">
        <v>152.94424000000001</v>
      </c>
      <c r="O395" s="22">
        <v>97.59489999999991</v>
      </c>
      <c r="P395" s="22">
        <v>74.186469999999915</v>
      </c>
      <c r="Q395" s="22"/>
      <c r="R395" s="22">
        <v>23.408430000000003</v>
      </c>
      <c r="S395" s="22">
        <v>132.6026</v>
      </c>
      <c r="T395" s="22">
        <v>97.954949999999997</v>
      </c>
      <c r="U395" s="22"/>
      <c r="V395" s="22">
        <v>34.647649999999999</v>
      </c>
      <c r="AB395" s="21"/>
      <c r="AC395" s="21"/>
      <c r="AD395" s="21"/>
      <c r="AE395" s="21"/>
    </row>
    <row r="396" spans="1:31" x14ac:dyDescent="0.2">
      <c r="A396" s="24" t="s">
        <v>912</v>
      </c>
      <c r="B396" s="25" t="s">
        <v>913</v>
      </c>
      <c r="C396" s="22">
        <v>45245.806939999973</v>
      </c>
      <c r="D396" s="22">
        <v>30693.228329999969</v>
      </c>
      <c r="E396" s="22">
        <v>1925.9859400000005</v>
      </c>
      <c r="F396" s="22">
        <v>12626.59267</v>
      </c>
      <c r="G396" s="22">
        <v>4311.6627400000034</v>
      </c>
      <c r="H396" s="22">
        <v>2295.505910000003</v>
      </c>
      <c r="I396" s="22">
        <v>115.12667000000003</v>
      </c>
      <c r="J396" s="22">
        <v>1901.0301600000003</v>
      </c>
      <c r="K396" s="22">
        <v>28012.671399999988</v>
      </c>
      <c r="L396" s="22">
        <v>18601.652999999988</v>
      </c>
      <c r="M396" s="22">
        <v>950.41275000000041</v>
      </c>
      <c r="N396" s="22">
        <v>8460.6056499999995</v>
      </c>
      <c r="O396" s="22">
        <v>4785.6895199999963</v>
      </c>
      <c r="P396" s="22">
        <v>3833.7857399999962</v>
      </c>
      <c r="Q396" s="22">
        <v>38.141729999999988</v>
      </c>
      <c r="R396" s="22">
        <v>913.76205000000004</v>
      </c>
      <c r="S396" s="22">
        <v>7889.7455799999834</v>
      </c>
      <c r="T396" s="22">
        <v>5722.4916099999828</v>
      </c>
      <c r="U396" s="22">
        <v>820.37950000000001</v>
      </c>
      <c r="V396" s="22">
        <v>1346.8744700000002</v>
      </c>
      <c r="AB396" s="21"/>
      <c r="AC396" s="21"/>
      <c r="AD396" s="21"/>
      <c r="AE396" s="21"/>
    </row>
    <row r="397" spans="1:31" x14ac:dyDescent="0.2">
      <c r="A397" s="24" t="s">
        <v>914</v>
      </c>
      <c r="B397" s="25" t="s">
        <v>915</v>
      </c>
      <c r="C397" s="22">
        <v>802.83224000000018</v>
      </c>
      <c r="D397" s="22">
        <v>773.99584000000016</v>
      </c>
      <c r="E397" s="22">
        <v>5.8141699999999998</v>
      </c>
      <c r="F397" s="22">
        <v>23.02223</v>
      </c>
      <c r="G397" s="22">
        <v>81.817529999999962</v>
      </c>
      <c r="H397" s="22">
        <v>81.817529999999962</v>
      </c>
      <c r="I397" s="22"/>
      <c r="J397" s="22"/>
      <c r="K397" s="22">
        <v>421.89886000000013</v>
      </c>
      <c r="L397" s="22">
        <v>404.32833000000011</v>
      </c>
      <c r="M397" s="22">
        <v>4.1632899999999999</v>
      </c>
      <c r="N397" s="22">
        <v>13.40724</v>
      </c>
      <c r="O397" s="22">
        <v>118.90762000000004</v>
      </c>
      <c r="P397" s="22">
        <v>114.49331000000004</v>
      </c>
      <c r="Q397" s="22">
        <v>0.26208999999999999</v>
      </c>
      <c r="R397" s="22">
        <v>4.1522200000000007</v>
      </c>
      <c r="S397" s="22">
        <v>156.51988000000003</v>
      </c>
      <c r="T397" s="22">
        <v>151.05711000000002</v>
      </c>
      <c r="U397" s="22"/>
      <c r="V397" s="22">
        <v>5.4627700000000008</v>
      </c>
      <c r="AB397" s="21"/>
      <c r="AC397" s="21"/>
      <c r="AD397" s="21"/>
      <c r="AE397" s="21"/>
    </row>
    <row r="398" spans="1:31" x14ac:dyDescent="0.2">
      <c r="A398" s="24" t="s">
        <v>916</v>
      </c>
      <c r="B398" s="25" t="s">
        <v>917</v>
      </c>
      <c r="C398" s="22">
        <v>22.09178</v>
      </c>
      <c r="D398" s="22">
        <v>22.09178</v>
      </c>
      <c r="E398" s="22"/>
      <c r="F398" s="22"/>
      <c r="G398" s="22">
        <v>0.29703000000000002</v>
      </c>
      <c r="H398" s="22">
        <v>0.29703000000000002</v>
      </c>
      <c r="I398" s="22"/>
      <c r="J398" s="22"/>
      <c r="K398" s="22">
        <v>5.3274999999999997</v>
      </c>
      <c r="L398" s="22">
        <v>5.3274999999999997</v>
      </c>
      <c r="M398" s="22"/>
      <c r="N398" s="22"/>
      <c r="O398" s="22">
        <v>6.8934999999999986</v>
      </c>
      <c r="P398" s="22">
        <v>6.8934999999999986</v>
      </c>
      <c r="Q398" s="22"/>
      <c r="R398" s="22"/>
      <c r="S398" s="22">
        <v>9.5737500000000004</v>
      </c>
      <c r="T398" s="22">
        <v>9.5737500000000004</v>
      </c>
      <c r="U398" s="22"/>
      <c r="V398" s="22"/>
      <c r="AB398" s="21"/>
      <c r="AC398" s="21"/>
      <c r="AD398" s="21"/>
      <c r="AE398" s="21"/>
    </row>
    <row r="399" spans="1:31" x14ac:dyDescent="0.2">
      <c r="A399" s="24" t="s">
        <v>918</v>
      </c>
      <c r="B399" s="25" t="s">
        <v>919</v>
      </c>
      <c r="C399" s="22">
        <v>309.03055999999998</v>
      </c>
      <c r="D399" s="22">
        <v>308.11171999999999</v>
      </c>
      <c r="E399" s="22">
        <v>0.87325999999999993</v>
      </c>
      <c r="F399" s="22">
        <v>4.5579999999999996E-2</v>
      </c>
      <c r="G399" s="22">
        <v>3.2795599999999996</v>
      </c>
      <c r="H399" s="22">
        <v>3.2795599999999996</v>
      </c>
      <c r="I399" s="22"/>
      <c r="J399" s="22"/>
      <c r="K399" s="22">
        <v>188.42738</v>
      </c>
      <c r="L399" s="22">
        <v>188.28816</v>
      </c>
      <c r="M399" s="22">
        <v>0.13922000000000001</v>
      </c>
      <c r="N399" s="22"/>
      <c r="O399" s="22">
        <v>38.377949999999998</v>
      </c>
      <c r="P399" s="22">
        <v>38.377949999999998</v>
      </c>
      <c r="Q399" s="22"/>
      <c r="R399" s="22"/>
      <c r="S399" s="22">
        <v>78.579870000000014</v>
      </c>
      <c r="T399" s="22">
        <v>77.80025000000002</v>
      </c>
      <c r="U399" s="22">
        <v>0.73403999999999991</v>
      </c>
      <c r="V399" s="22">
        <v>4.5579999999999996E-2</v>
      </c>
      <c r="AB399" s="21"/>
      <c r="AC399" s="21"/>
      <c r="AD399" s="21"/>
      <c r="AE399" s="21"/>
    </row>
    <row r="400" spans="1:31" x14ac:dyDescent="0.2">
      <c r="A400" s="24" t="s">
        <v>920</v>
      </c>
      <c r="B400" s="25" t="s">
        <v>921</v>
      </c>
      <c r="C400" s="22">
        <v>28.650720000000003</v>
      </c>
      <c r="D400" s="22">
        <v>17.169989999999999</v>
      </c>
      <c r="E400" s="22"/>
      <c r="F400" s="22">
        <v>11.480730000000001</v>
      </c>
      <c r="G400" s="22">
        <v>5.5920000000000004E-2</v>
      </c>
      <c r="H400" s="22">
        <v>5.5920000000000004E-2</v>
      </c>
      <c r="I400" s="22"/>
      <c r="J400" s="22"/>
      <c r="K400" s="22">
        <v>8.9804399999999998</v>
      </c>
      <c r="L400" s="22">
        <v>8.9804399999999998</v>
      </c>
      <c r="M400" s="22"/>
      <c r="N400" s="22"/>
      <c r="O400" s="22">
        <v>7.3826999999999998</v>
      </c>
      <c r="P400" s="22">
        <v>2.8658199999999998</v>
      </c>
      <c r="Q400" s="22"/>
      <c r="R400" s="22">
        <v>4.5168800000000005</v>
      </c>
      <c r="S400" s="22">
        <v>12.042759999999999</v>
      </c>
      <c r="T400" s="22">
        <v>5.0926099999999996</v>
      </c>
      <c r="U400" s="22"/>
      <c r="V400" s="22">
        <v>6.9501499999999998</v>
      </c>
      <c r="AB400" s="21"/>
      <c r="AC400" s="21"/>
      <c r="AD400" s="21"/>
      <c r="AE400" s="21"/>
    </row>
    <row r="401" spans="1:31" x14ac:dyDescent="0.2">
      <c r="A401" s="24" t="s">
        <v>922</v>
      </c>
      <c r="B401" s="25" t="s">
        <v>923</v>
      </c>
      <c r="C401" s="22">
        <v>11.6022</v>
      </c>
      <c r="D401" s="22">
        <v>11.6022</v>
      </c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>
        <v>4.3733300000000002</v>
      </c>
      <c r="P401" s="22">
        <v>4.3733300000000002</v>
      </c>
      <c r="Q401" s="22"/>
      <c r="R401" s="22"/>
      <c r="S401" s="22">
        <v>7.2288699999999997</v>
      </c>
      <c r="T401" s="22">
        <v>7.2288699999999997</v>
      </c>
      <c r="U401" s="22"/>
      <c r="V401" s="22"/>
      <c r="AB401" s="21"/>
      <c r="AC401" s="21"/>
      <c r="AD401" s="21"/>
      <c r="AE401" s="21"/>
    </row>
    <row r="402" spans="1:31" x14ac:dyDescent="0.2">
      <c r="A402" s="24" t="s">
        <v>924</v>
      </c>
      <c r="B402" s="25" t="s">
        <v>925</v>
      </c>
      <c r="C402" s="22">
        <v>677.55864999999994</v>
      </c>
      <c r="D402" s="22">
        <v>211.15887000000001</v>
      </c>
      <c r="E402" s="22">
        <v>1.02949</v>
      </c>
      <c r="F402" s="22">
        <v>465.37028999999995</v>
      </c>
      <c r="G402" s="22">
        <v>8.8421900000000004</v>
      </c>
      <c r="H402" s="22">
        <v>8.8421900000000004</v>
      </c>
      <c r="I402" s="22"/>
      <c r="J402" s="22"/>
      <c r="K402" s="22">
        <v>96.716319999999996</v>
      </c>
      <c r="L402" s="22">
        <v>96.486819999999994</v>
      </c>
      <c r="M402" s="22">
        <v>0.22950000000000001</v>
      </c>
      <c r="N402" s="22"/>
      <c r="O402" s="22">
        <v>218.12002999999999</v>
      </c>
      <c r="P402" s="22">
        <v>1.8518800000000002</v>
      </c>
      <c r="Q402" s="22">
        <v>0.24590999999999999</v>
      </c>
      <c r="R402" s="22">
        <v>216.02223999999998</v>
      </c>
      <c r="S402" s="22">
        <v>353.32619999999997</v>
      </c>
      <c r="T402" s="22">
        <v>103.42407</v>
      </c>
      <c r="U402" s="22">
        <v>0.55408000000000002</v>
      </c>
      <c r="V402" s="22">
        <v>249.34805</v>
      </c>
      <c r="AB402" s="21"/>
      <c r="AC402" s="21"/>
      <c r="AD402" s="21"/>
      <c r="AE402" s="21"/>
    </row>
    <row r="403" spans="1:31" x14ac:dyDescent="0.2">
      <c r="A403" s="24" t="s">
        <v>926</v>
      </c>
      <c r="B403" s="25" t="s">
        <v>927</v>
      </c>
      <c r="C403" s="22">
        <v>371.88339000000008</v>
      </c>
      <c r="D403" s="22">
        <v>371.88339000000008</v>
      </c>
      <c r="E403" s="22"/>
      <c r="F403" s="22"/>
      <c r="G403" s="22">
        <v>36.560360000000003</v>
      </c>
      <c r="H403" s="22">
        <v>36.560360000000003</v>
      </c>
      <c r="I403" s="22"/>
      <c r="J403" s="22"/>
      <c r="K403" s="22">
        <v>34.043630000000007</v>
      </c>
      <c r="L403" s="22">
        <v>34.043630000000007</v>
      </c>
      <c r="M403" s="22"/>
      <c r="N403" s="22"/>
      <c r="O403" s="22">
        <v>120.65011000000003</v>
      </c>
      <c r="P403" s="22">
        <v>120.65011000000003</v>
      </c>
      <c r="Q403" s="22"/>
      <c r="R403" s="22"/>
      <c r="S403" s="22">
        <v>180.62929</v>
      </c>
      <c r="T403" s="22">
        <v>180.62929</v>
      </c>
      <c r="U403" s="22"/>
      <c r="V403" s="22"/>
      <c r="AB403" s="21"/>
      <c r="AC403" s="21"/>
      <c r="AD403" s="21"/>
      <c r="AE403" s="21"/>
    </row>
    <row r="404" spans="1:31" x14ac:dyDescent="0.2">
      <c r="A404" s="24" t="s">
        <v>928</v>
      </c>
      <c r="B404" s="25" t="s">
        <v>929</v>
      </c>
      <c r="C404" s="22">
        <v>4839.4043899999988</v>
      </c>
      <c r="D404" s="22">
        <v>2150.1641199999995</v>
      </c>
      <c r="E404" s="22">
        <v>137.38160999999999</v>
      </c>
      <c r="F404" s="22">
        <v>2551.8586599999999</v>
      </c>
      <c r="G404" s="22">
        <v>155.47570000000002</v>
      </c>
      <c r="H404" s="22">
        <v>144.85640000000001</v>
      </c>
      <c r="I404" s="22"/>
      <c r="J404" s="22">
        <v>10.619299999999999</v>
      </c>
      <c r="K404" s="22">
        <v>3218.546069999999</v>
      </c>
      <c r="L404" s="22">
        <v>1456.5162199999993</v>
      </c>
      <c r="M404" s="22">
        <v>69.237169999999992</v>
      </c>
      <c r="N404" s="22">
        <v>1692.7926799999998</v>
      </c>
      <c r="O404" s="22">
        <v>496.17798000000005</v>
      </c>
      <c r="P404" s="22">
        <v>199.52210000000008</v>
      </c>
      <c r="Q404" s="22">
        <v>4.89255</v>
      </c>
      <c r="R404" s="22">
        <v>291.76333</v>
      </c>
      <c r="S404" s="22">
        <v>655.41338000000007</v>
      </c>
      <c r="T404" s="22">
        <v>206.75819000000007</v>
      </c>
      <c r="U404" s="22">
        <v>63.251889999999996</v>
      </c>
      <c r="V404" s="22">
        <v>385.4033</v>
      </c>
      <c r="AB404" s="21"/>
      <c r="AC404" s="21"/>
      <c r="AD404" s="21"/>
      <c r="AE404" s="21"/>
    </row>
    <row r="405" spans="1:31" x14ac:dyDescent="0.2">
      <c r="A405" s="24" t="s">
        <v>930</v>
      </c>
      <c r="B405" s="25" t="s">
        <v>931</v>
      </c>
      <c r="C405" s="22">
        <v>1949.4261499999998</v>
      </c>
      <c r="D405" s="22">
        <v>1740.1988799999999</v>
      </c>
      <c r="E405" s="22">
        <v>29.22204</v>
      </c>
      <c r="F405" s="22">
        <v>180.00523000000001</v>
      </c>
      <c r="G405" s="22">
        <v>138.45033999999998</v>
      </c>
      <c r="H405" s="22">
        <v>121.89871999999998</v>
      </c>
      <c r="I405" s="22">
        <v>6.212299999999999</v>
      </c>
      <c r="J405" s="22">
        <v>10.339320000000001</v>
      </c>
      <c r="K405" s="22">
        <v>1031.7060200000001</v>
      </c>
      <c r="L405" s="22">
        <v>891.9313800000001</v>
      </c>
      <c r="M405" s="22">
        <v>16.75583</v>
      </c>
      <c r="N405" s="22">
        <v>123.01881000000002</v>
      </c>
      <c r="O405" s="22">
        <v>272.50779000000006</v>
      </c>
      <c r="P405" s="22">
        <v>259.31950000000006</v>
      </c>
      <c r="Q405" s="22"/>
      <c r="R405" s="22">
        <v>13.188289999999999</v>
      </c>
      <c r="S405" s="22">
        <v>465.1827199999999</v>
      </c>
      <c r="T405" s="22">
        <v>425.46999999999991</v>
      </c>
      <c r="U405" s="22">
        <v>6.2539100000000003</v>
      </c>
      <c r="V405" s="22">
        <v>33.45881</v>
      </c>
      <c r="AB405" s="21"/>
      <c r="AC405" s="21"/>
      <c r="AD405" s="21"/>
      <c r="AE405" s="21"/>
    </row>
    <row r="406" spans="1:31" x14ac:dyDescent="0.2">
      <c r="A406" s="24" t="s">
        <v>932</v>
      </c>
      <c r="B406" s="25" t="s">
        <v>933</v>
      </c>
      <c r="C406" s="22">
        <v>281.38616999999999</v>
      </c>
      <c r="D406" s="22">
        <v>276.14751000000001</v>
      </c>
      <c r="E406" s="22">
        <v>5.2386599999999994</v>
      </c>
      <c r="F406" s="22"/>
      <c r="G406" s="22">
        <v>67.210119999999975</v>
      </c>
      <c r="H406" s="22">
        <v>67.210119999999975</v>
      </c>
      <c r="I406" s="22"/>
      <c r="J406" s="22"/>
      <c r="K406" s="22">
        <v>108.19824</v>
      </c>
      <c r="L406" s="22">
        <v>102.95958</v>
      </c>
      <c r="M406" s="22">
        <v>5.2386599999999994</v>
      </c>
      <c r="N406" s="22"/>
      <c r="O406" s="22">
        <v>49.625490000000006</v>
      </c>
      <c r="P406" s="22">
        <v>49.625490000000006</v>
      </c>
      <c r="Q406" s="22"/>
      <c r="R406" s="22"/>
      <c r="S406" s="22">
        <v>56.330410000000008</v>
      </c>
      <c r="T406" s="22">
        <v>56.330410000000008</v>
      </c>
      <c r="U406" s="22"/>
      <c r="V406" s="22"/>
      <c r="AB406" s="21"/>
      <c r="AC406" s="21"/>
      <c r="AD406" s="21"/>
      <c r="AE406" s="21"/>
    </row>
    <row r="407" spans="1:31" x14ac:dyDescent="0.2">
      <c r="A407" s="24" t="s">
        <v>934</v>
      </c>
      <c r="B407" s="25" t="s">
        <v>935</v>
      </c>
      <c r="C407" s="22">
        <v>401.15801999999996</v>
      </c>
      <c r="D407" s="22">
        <v>153.31057000000001</v>
      </c>
      <c r="E407" s="22">
        <v>247.84745000000001</v>
      </c>
      <c r="F407" s="22"/>
      <c r="G407" s="22">
        <v>0.55427999999999999</v>
      </c>
      <c r="H407" s="22">
        <v>0.55427999999999999</v>
      </c>
      <c r="I407" s="22"/>
      <c r="J407" s="22"/>
      <c r="K407" s="22">
        <v>244.23777000000004</v>
      </c>
      <c r="L407" s="22">
        <v>51.687630000000006</v>
      </c>
      <c r="M407" s="22">
        <v>192.55014000000003</v>
      </c>
      <c r="N407" s="22"/>
      <c r="O407" s="22">
        <v>22.808419999999998</v>
      </c>
      <c r="P407" s="22">
        <v>10.114420000000001</v>
      </c>
      <c r="Q407" s="22">
        <v>12.693999999999999</v>
      </c>
      <c r="R407" s="22"/>
      <c r="S407" s="22">
        <v>133.48999999999998</v>
      </c>
      <c r="T407" s="22">
        <v>90.886689999999987</v>
      </c>
      <c r="U407" s="22">
        <v>42.60331</v>
      </c>
      <c r="V407" s="22"/>
      <c r="AB407" s="21"/>
      <c r="AC407" s="21"/>
      <c r="AD407" s="21"/>
      <c r="AE407" s="21"/>
    </row>
    <row r="408" spans="1:31" x14ac:dyDescent="0.2">
      <c r="A408" s="24" t="s">
        <v>936</v>
      </c>
      <c r="B408" s="25" t="s">
        <v>937</v>
      </c>
      <c r="C408" s="22">
        <v>934.55344000000002</v>
      </c>
      <c r="D408" s="22">
        <v>676.96867000000009</v>
      </c>
      <c r="E408" s="22">
        <v>196.96364</v>
      </c>
      <c r="F408" s="22">
        <v>60.621130000000008</v>
      </c>
      <c r="G408" s="22">
        <v>121.01452000000003</v>
      </c>
      <c r="H408" s="22">
        <v>61.926430000000025</v>
      </c>
      <c r="I408" s="22">
        <v>59.087730000000001</v>
      </c>
      <c r="J408" s="22">
        <v>3.5999999999999997E-4</v>
      </c>
      <c r="K408" s="22">
        <v>537.83587</v>
      </c>
      <c r="L408" s="22">
        <v>447.35637000000003</v>
      </c>
      <c r="M408" s="22">
        <v>62.635359999999999</v>
      </c>
      <c r="N408" s="22">
        <v>27.844140000000003</v>
      </c>
      <c r="O408" s="22">
        <v>125.06335000000006</v>
      </c>
      <c r="P408" s="22">
        <v>81.162830000000056</v>
      </c>
      <c r="Q408" s="22">
        <v>34.557130000000001</v>
      </c>
      <c r="R408" s="22">
        <v>9.3433899999999994</v>
      </c>
      <c r="S408" s="22">
        <v>146.57736999999997</v>
      </c>
      <c r="T408" s="22">
        <v>82.460709999999963</v>
      </c>
      <c r="U408" s="22">
        <v>40.683419999999998</v>
      </c>
      <c r="V408" s="22">
        <v>23.433240000000001</v>
      </c>
      <c r="AB408" s="21"/>
      <c r="AC408" s="21"/>
      <c r="AD408" s="21"/>
      <c r="AE408" s="21"/>
    </row>
    <row r="409" spans="1:31" x14ac:dyDescent="0.2">
      <c r="A409" s="24" t="s">
        <v>938</v>
      </c>
      <c r="B409" s="25" t="s">
        <v>939</v>
      </c>
      <c r="C409" s="22">
        <v>10337.077819999999</v>
      </c>
      <c r="D409" s="22">
        <v>7886.3643699999993</v>
      </c>
      <c r="E409" s="22">
        <v>342.42224999999996</v>
      </c>
      <c r="F409" s="22">
        <v>2108.2911999999997</v>
      </c>
      <c r="G409" s="22">
        <v>1494.3363100000001</v>
      </c>
      <c r="H409" s="22">
        <v>1230.7215100000001</v>
      </c>
      <c r="I409" s="22">
        <v>20.324210000000001</v>
      </c>
      <c r="J409" s="22">
        <v>243.29058999999998</v>
      </c>
      <c r="K409" s="22">
        <v>7068.9225899999992</v>
      </c>
      <c r="L409" s="22">
        <v>5092.4284600000001</v>
      </c>
      <c r="M409" s="22">
        <v>262.13747000000001</v>
      </c>
      <c r="N409" s="22">
        <v>1714.3566599999997</v>
      </c>
      <c r="O409" s="22">
        <v>720.45615000000043</v>
      </c>
      <c r="P409" s="22">
        <v>637.28819000000044</v>
      </c>
      <c r="Q409" s="22">
        <v>21.029119999999999</v>
      </c>
      <c r="R409" s="22">
        <v>62.138839999999988</v>
      </c>
      <c r="S409" s="22">
        <v>997.55706999999893</v>
      </c>
      <c r="T409" s="22">
        <v>870.25594999999885</v>
      </c>
      <c r="U409" s="22">
        <v>38.931449999999998</v>
      </c>
      <c r="V409" s="22">
        <v>88.369670000000013</v>
      </c>
      <c r="AB409" s="21"/>
      <c r="AC409" s="21"/>
      <c r="AD409" s="21"/>
      <c r="AE409" s="21"/>
    </row>
    <row r="410" spans="1:31" x14ac:dyDescent="0.2">
      <c r="A410" s="24" t="s">
        <v>940</v>
      </c>
      <c r="B410" s="25" t="s">
        <v>941</v>
      </c>
      <c r="C410" s="22">
        <v>83.266419999999997</v>
      </c>
      <c r="D410" s="22">
        <v>67.682450000000003</v>
      </c>
      <c r="E410" s="22">
        <v>15.583969999999999</v>
      </c>
      <c r="F410" s="22"/>
      <c r="G410" s="22">
        <v>0.1206</v>
      </c>
      <c r="H410" s="22">
        <v>0.1206</v>
      </c>
      <c r="I410" s="22"/>
      <c r="J410" s="22"/>
      <c r="K410" s="22">
        <v>72.525890000000004</v>
      </c>
      <c r="L410" s="22">
        <v>56.941920000000003</v>
      </c>
      <c r="M410" s="22">
        <v>15.583969999999999</v>
      </c>
      <c r="N410" s="22"/>
      <c r="O410" s="22">
        <v>5.7819200000000013</v>
      </c>
      <c r="P410" s="22">
        <v>5.7819200000000013</v>
      </c>
      <c r="Q410" s="22"/>
      <c r="R410" s="22"/>
      <c r="S410" s="22">
        <v>4.8380100000000006</v>
      </c>
      <c r="T410" s="22">
        <v>4.8380100000000006</v>
      </c>
      <c r="U410" s="22"/>
      <c r="V410" s="22"/>
      <c r="AB410" s="21"/>
      <c r="AC410" s="21"/>
      <c r="AD410" s="21"/>
      <c r="AE410" s="21"/>
    </row>
    <row r="411" spans="1:31" x14ac:dyDescent="0.2">
      <c r="A411" s="24" t="s">
        <v>942</v>
      </c>
      <c r="B411" s="25" t="s">
        <v>943</v>
      </c>
      <c r="C411" s="22">
        <v>1131.1949500000001</v>
      </c>
      <c r="D411" s="22">
        <v>892.57982000000004</v>
      </c>
      <c r="E411" s="22">
        <v>27.633099999999999</v>
      </c>
      <c r="F411" s="22">
        <v>210.98203000000001</v>
      </c>
      <c r="G411" s="22">
        <v>74.320909999999998</v>
      </c>
      <c r="H411" s="22">
        <v>22.772170000000003</v>
      </c>
      <c r="I411" s="22"/>
      <c r="J411" s="22">
        <v>51.548739999999995</v>
      </c>
      <c r="K411" s="22">
        <v>694.46391000000006</v>
      </c>
      <c r="L411" s="22">
        <v>530.22658000000001</v>
      </c>
      <c r="M411" s="22">
        <v>8.3988899999999997</v>
      </c>
      <c r="N411" s="22">
        <v>155.83843999999999</v>
      </c>
      <c r="O411" s="22">
        <v>147.73582999999999</v>
      </c>
      <c r="P411" s="22">
        <v>137.65863999999999</v>
      </c>
      <c r="Q411" s="22">
        <v>7.9516599999999995</v>
      </c>
      <c r="R411" s="22">
        <v>2.1255299999999999</v>
      </c>
      <c r="S411" s="22">
        <v>174.75090000000006</v>
      </c>
      <c r="T411" s="22">
        <v>161.99903000000006</v>
      </c>
      <c r="U411" s="22">
        <v>11.282549999999999</v>
      </c>
      <c r="V411" s="22">
        <v>1.46932</v>
      </c>
      <c r="AB411" s="21"/>
      <c r="AC411" s="21"/>
      <c r="AD411" s="21"/>
      <c r="AE411" s="21"/>
    </row>
    <row r="412" spans="1:31" x14ac:dyDescent="0.2">
      <c r="A412" s="24" t="s">
        <v>944</v>
      </c>
      <c r="B412" s="25" t="s">
        <v>945</v>
      </c>
      <c r="C412" s="22">
        <v>3308.0065500000005</v>
      </c>
      <c r="D412" s="22">
        <v>2049.7396300000005</v>
      </c>
      <c r="E412" s="22">
        <v>242.83692000000002</v>
      </c>
      <c r="F412" s="22">
        <v>1015.4300000000001</v>
      </c>
      <c r="G412" s="22">
        <v>63.580540000000013</v>
      </c>
      <c r="H412" s="22">
        <v>44.016540000000013</v>
      </c>
      <c r="I412" s="22">
        <v>15.45416</v>
      </c>
      <c r="J412" s="22">
        <v>4.1098400000000002</v>
      </c>
      <c r="K412" s="22">
        <v>1556.454120000001</v>
      </c>
      <c r="L412" s="22">
        <v>1063.831820000001</v>
      </c>
      <c r="M412" s="22">
        <v>141.59933999999998</v>
      </c>
      <c r="N412" s="22">
        <v>351.02295999999996</v>
      </c>
      <c r="O412" s="22">
        <v>630.89039999999966</v>
      </c>
      <c r="P412" s="22">
        <v>376.83343999999971</v>
      </c>
      <c r="Q412" s="22">
        <v>4.9571500000000004</v>
      </c>
      <c r="R412" s="22">
        <v>249.09981000000002</v>
      </c>
      <c r="S412" s="22">
        <v>1015.3093699999999</v>
      </c>
      <c r="T412" s="22">
        <v>523.28570999999988</v>
      </c>
      <c r="U412" s="22">
        <v>80.826270000000022</v>
      </c>
      <c r="V412" s="22">
        <v>411.19739000000004</v>
      </c>
      <c r="AB412" s="21"/>
      <c r="AC412" s="21"/>
      <c r="AD412" s="21"/>
      <c r="AE412" s="21"/>
    </row>
    <row r="413" spans="1:31" x14ac:dyDescent="0.2">
      <c r="A413" s="24" t="s">
        <v>946</v>
      </c>
      <c r="B413" s="25" t="s">
        <v>947</v>
      </c>
      <c r="C413" s="22">
        <v>1264.2412200000001</v>
      </c>
      <c r="D413" s="22">
        <v>603.68525000000011</v>
      </c>
      <c r="E413" s="22">
        <v>5.9267700000000012</v>
      </c>
      <c r="F413" s="22">
        <v>654.62919999999997</v>
      </c>
      <c r="G413" s="22">
        <v>69.300759999999983</v>
      </c>
      <c r="H413" s="22">
        <v>66.726349999999982</v>
      </c>
      <c r="I413" s="22"/>
      <c r="J413" s="22">
        <v>2.5744099999999999</v>
      </c>
      <c r="K413" s="22">
        <v>799.49653999999998</v>
      </c>
      <c r="L413" s="22">
        <v>210.52211000000003</v>
      </c>
      <c r="M413" s="22">
        <v>3.2866500000000003</v>
      </c>
      <c r="N413" s="22">
        <v>585.68777999999998</v>
      </c>
      <c r="O413" s="22">
        <v>136.29936000000001</v>
      </c>
      <c r="P413" s="22">
        <v>117.68475999999998</v>
      </c>
      <c r="Q413" s="22">
        <v>0.80750999999999995</v>
      </c>
      <c r="R413" s="22">
        <v>17.807090000000002</v>
      </c>
      <c r="S413" s="22">
        <v>210.29246000000009</v>
      </c>
      <c r="T413" s="22">
        <v>160.4185700000001</v>
      </c>
      <c r="U413" s="22">
        <v>1.31413</v>
      </c>
      <c r="V413" s="22">
        <v>48.559759999999997</v>
      </c>
      <c r="AB413" s="21"/>
      <c r="AC413" s="21"/>
      <c r="AD413" s="21"/>
      <c r="AE413" s="21"/>
    </row>
    <row r="414" spans="1:31" ht="25.5" x14ac:dyDescent="0.2">
      <c r="A414" s="24" t="s">
        <v>948</v>
      </c>
      <c r="B414" s="26" t="s">
        <v>949</v>
      </c>
      <c r="C414" s="22">
        <v>54.814779999999999</v>
      </c>
      <c r="D414" s="22">
        <v>49.634329999999999</v>
      </c>
      <c r="E414" s="22">
        <v>5.1804500000000004</v>
      </c>
      <c r="F414" s="22"/>
      <c r="G414" s="22">
        <v>4.2586500000000003</v>
      </c>
      <c r="H414" s="22">
        <v>0.29710000000000003</v>
      </c>
      <c r="I414" s="22">
        <v>3.9615500000000003</v>
      </c>
      <c r="J414" s="22"/>
      <c r="K414" s="22">
        <v>16.58379</v>
      </c>
      <c r="L414" s="22">
        <v>15.364889999999999</v>
      </c>
      <c r="M414" s="22">
        <v>1.2189000000000001</v>
      </c>
      <c r="N414" s="22"/>
      <c r="O414" s="22">
        <v>12.420449999999999</v>
      </c>
      <c r="P414" s="22">
        <v>12.420449999999999</v>
      </c>
      <c r="Q414" s="22"/>
      <c r="R414" s="22"/>
      <c r="S414" s="22">
        <v>21.480539999999998</v>
      </c>
      <c r="T414" s="22">
        <v>21.480539999999998</v>
      </c>
      <c r="U414" s="22"/>
      <c r="V414" s="22"/>
      <c r="AB414" s="21"/>
      <c r="AC414" s="21"/>
      <c r="AD414" s="21"/>
      <c r="AE414" s="21"/>
    </row>
    <row r="415" spans="1:31" x14ac:dyDescent="0.2">
      <c r="A415" s="24" t="s">
        <v>950</v>
      </c>
      <c r="B415" s="25" t="s">
        <v>951</v>
      </c>
      <c r="C415" s="22">
        <v>15.099310000000001</v>
      </c>
      <c r="D415" s="22">
        <v>11.39612</v>
      </c>
      <c r="E415" s="22">
        <v>3.7020499999999998</v>
      </c>
      <c r="F415" s="22">
        <v>1.14E-3</v>
      </c>
      <c r="G415" s="22">
        <v>0.79366999999999999</v>
      </c>
      <c r="H415" s="22">
        <v>0.79366999999999999</v>
      </c>
      <c r="I415" s="22"/>
      <c r="J415" s="22"/>
      <c r="K415" s="22">
        <v>1.15219</v>
      </c>
      <c r="L415" s="22">
        <v>0.18045000000000003</v>
      </c>
      <c r="M415" s="22">
        <v>0.97174000000000005</v>
      </c>
      <c r="N415" s="22"/>
      <c r="O415" s="22">
        <v>5.3125600000000004</v>
      </c>
      <c r="P415" s="22">
        <v>4.5353599999999998</v>
      </c>
      <c r="Q415" s="22">
        <v>0.77605999999999997</v>
      </c>
      <c r="R415" s="22">
        <v>1.14E-3</v>
      </c>
      <c r="S415" s="22">
        <v>7.6581700000000001</v>
      </c>
      <c r="T415" s="22">
        <v>5.7039200000000001</v>
      </c>
      <c r="U415" s="22">
        <v>1.95425</v>
      </c>
      <c r="V415" s="22"/>
      <c r="AB415" s="21"/>
      <c r="AC415" s="21"/>
      <c r="AD415" s="21"/>
      <c r="AE415" s="21"/>
    </row>
    <row r="416" spans="1:31" x14ac:dyDescent="0.2">
      <c r="A416" s="24" t="s">
        <v>952</v>
      </c>
      <c r="B416" s="25" t="s">
        <v>953</v>
      </c>
      <c r="C416" s="22">
        <v>17235.895139999993</v>
      </c>
      <c r="D416" s="22">
        <v>14593.724889999994</v>
      </c>
      <c r="E416" s="22">
        <v>998.39427000000001</v>
      </c>
      <c r="F416" s="22">
        <v>1643.7759800000001</v>
      </c>
      <c r="G416" s="22">
        <v>438.99882000000065</v>
      </c>
      <c r="H416" s="22">
        <v>405.34249000000062</v>
      </c>
      <c r="I416" s="22">
        <v>16.978739999999998</v>
      </c>
      <c r="J416" s="22">
        <v>16.677590000000002</v>
      </c>
      <c r="K416" s="22">
        <v>6683.4179799999902</v>
      </c>
      <c r="L416" s="22">
        <v>5575.3540699999894</v>
      </c>
      <c r="M416" s="22">
        <v>427.07426000000004</v>
      </c>
      <c r="N416" s="22">
        <v>680.98964999999998</v>
      </c>
      <c r="O416" s="22">
        <v>3394.645769999996</v>
      </c>
      <c r="P416" s="22">
        <v>3042.2961199999959</v>
      </c>
      <c r="Q416" s="22">
        <v>39.426549999999999</v>
      </c>
      <c r="R416" s="22">
        <v>312.92309999999998</v>
      </c>
      <c r="S416" s="22">
        <v>6421.2116700000079</v>
      </c>
      <c r="T416" s="22">
        <v>5279.8456000000078</v>
      </c>
      <c r="U416" s="22">
        <v>511.31448</v>
      </c>
      <c r="V416" s="22">
        <v>630.05159000000015</v>
      </c>
      <c r="AB416" s="21"/>
      <c r="AC416" s="21"/>
      <c r="AD416" s="21"/>
      <c r="AE416" s="21"/>
    </row>
    <row r="417" spans="1:31" x14ac:dyDescent="0.2">
      <c r="A417" s="24" t="s">
        <v>954</v>
      </c>
      <c r="B417" s="25" t="s">
        <v>955</v>
      </c>
      <c r="C417" s="22">
        <v>233.12373999999997</v>
      </c>
      <c r="D417" s="22">
        <v>199.76271</v>
      </c>
      <c r="E417" s="22">
        <v>16.594709999999999</v>
      </c>
      <c r="F417" s="22">
        <v>16.76632</v>
      </c>
      <c r="G417" s="22">
        <v>6.6242399999999995</v>
      </c>
      <c r="H417" s="22">
        <v>6.6242399999999995</v>
      </c>
      <c r="I417" s="22"/>
      <c r="J417" s="22"/>
      <c r="K417" s="22">
        <v>105.96439999999996</v>
      </c>
      <c r="L417" s="22">
        <v>83.989829999999969</v>
      </c>
      <c r="M417" s="22">
        <v>16.594709999999999</v>
      </c>
      <c r="N417" s="22">
        <v>5.3798599999999999</v>
      </c>
      <c r="O417" s="22">
        <v>39.255610000000004</v>
      </c>
      <c r="P417" s="22">
        <v>34.634840000000004</v>
      </c>
      <c r="Q417" s="22"/>
      <c r="R417" s="22">
        <v>4.6207700000000003</v>
      </c>
      <c r="S417" s="22">
        <v>71.64070000000001</v>
      </c>
      <c r="T417" s="22">
        <v>64.875010000000017</v>
      </c>
      <c r="U417" s="22"/>
      <c r="V417" s="22">
        <v>6.7656899999999993</v>
      </c>
      <c r="AB417" s="21"/>
      <c r="AC417" s="21"/>
      <c r="AD417" s="21"/>
      <c r="AE417" s="21"/>
    </row>
    <row r="418" spans="1:31" x14ac:dyDescent="0.2">
      <c r="A418" s="24" t="s">
        <v>956</v>
      </c>
      <c r="B418" s="25" t="s">
        <v>957</v>
      </c>
      <c r="C418" s="22">
        <v>3446.2562900000003</v>
      </c>
      <c r="D418" s="22">
        <v>2850.4295400000001</v>
      </c>
      <c r="E418" s="22">
        <v>56.035130000000002</v>
      </c>
      <c r="F418" s="22">
        <v>539.79162000000008</v>
      </c>
      <c r="G418" s="22">
        <v>102.21574000000001</v>
      </c>
      <c r="H418" s="22">
        <v>72.000900000000001</v>
      </c>
      <c r="I418" s="22"/>
      <c r="J418" s="22">
        <v>30.214840000000002</v>
      </c>
      <c r="K418" s="22">
        <v>1053.0635799999993</v>
      </c>
      <c r="L418" s="22">
        <v>818.40321999999935</v>
      </c>
      <c r="M418" s="22">
        <v>23.487220000000004</v>
      </c>
      <c r="N418" s="22">
        <v>211.17314000000002</v>
      </c>
      <c r="O418" s="22">
        <v>726.47601000000054</v>
      </c>
      <c r="P418" s="22">
        <v>618.33818000000053</v>
      </c>
      <c r="Q418" s="22">
        <v>3.2808900000000003</v>
      </c>
      <c r="R418" s="22">
        <v>104.85694000000001</v>
      </c>
      <c r="S418" s="22">
        <v>1474.1312500000001</v>
      </c>
      <c r="T418" s="22">
        <v>1254.6071900000002</v>
      </c>
      <c r="U418" s="22">
        <v>26.744609999999994</v>
      </c>
      <c r="V418" s="22">
        <v>192.77945000000003</v>
      </c>
      <c r="AB418" s="21"/>
      <c r="AC418" s="21"/>
      <c r="AD418" s="21"/>
      <c r="AE418" s="21"/>
    </row>
    <row r="419" spans="1:31" x14ac:dyDescent="0.2">
      <c r="A419" s="24" t="s">
        <v>958</v>
      </c>
      <c r="B419" s="25" t="s">
        <v>959</v>
      </c>
      <c r="C419" s="22">
        <v>4083.8805899999979</v>
      </c>
      <c r="D419" s="22">
        <v>3672.1397299999976</v>
      </c>
      <c r="E419" s="22">
        <v>39.817009999999996</v>
      </c>
      <c r="F419" s="22">
        <v>371.92384999999996</v>
      </c>
      <c r="G419" s="22">
        <v>190.15041999999991</v>
      </c>
      <c r="H419" s="22">
        <v>124.64188999999992</v>
      </c>
      <c r="I419" s="22">
        <v>11.310079999999999</v>
      </c>
      <c r="J419" s="22">
        <v>54.198450000000008</v>
      </c>
      <c r="K419" s="22">
        <v>1863.9788299999987</v>
      </c>
      <c r="L419" s="22">
        <v>1691.6920599999985</v>
      </c>
      <c r="M419" s="22">
        <v>20.699349999999999</v>
      </c>
      <c r="N419" s="22">
        <v>151.58741999999998</v>
      </c>
      <c r="O419" s="22">
        <v>640.09835000000078</v>
      </c>
      <c r="P419" s="22">
        <v>583.10413000000074</v>
      </c>
      <c r="Q419" s="22"/>
      <c r="R419" s="22">
        <v>56.994220000000006</v>
      </c>
      <c r="S419" s="22">
        <v>1220.3651399999985</v>
      </c>
      <c r="T419" s="22">
        <v>1103.5696699999985</v>
      </c>
      <c r="U419" s="22">
        <v>7.6517100000000005</v>
      </c>
      <c r="V419" s="22">
        <v>109.14376</v>
      </c>
      <c r="AB419" s="21"/>
      <c r="AC419" s="21"/>
      <c r="AD419" s="21"/>
      <c r="AE419" s="21"/>
    </row>
    <row r="420" spans="1:31" x14ac:dyDescent="0.2">
      <c r="A420" s="24" t="s">
        <v>960</v>
      </c>
      <c r="B420" s="25" t="s">
        <v>961</v>
      </c>
      <c r="C420" s="22">
        <v>690.76174999999989</v>
      </c>
      <c r="D420" s="22">
        <v>511.03140999999988</v>
      </c>
      <c r="E420" s="22">
        <v>3.11286</v>
      </c>
      <c r="F420" s="22">
        <v>176.61748</v>
      </c>
      <c r="G420" s="22">
        <v>26.485910000000004</v>
      </c>
      <c r="H420" s="22">
        <v>16.453110000000006</v>
      </c>
      <c r="I420" s="22"/>
      <c r="J420" s="22">
        <v>10.0328</v>
      </c>
      <c r="K420" s="22">
        <v>313.2612499999999</v>
      </c>
      <c r="L420" s="22">
        <v>258.61318999999992</v>
      </c>
      <c r="M420" s="22">
        <v>2.9660500000000001</v>
      </c>
      <c r="N420" s="22">
        <v>51.682009999999998</v>
      </c>
      <c r="O420" s="22">
        <v>161.52895999999998</v>
      </c>
      <c r="P420" s="22">
        <v>109.93036999999998</v>
      </c>
      <c r="Q420" s="22"/>
      <c r="R420" s="22">
        <v>51.598590000000002</v>
      </c>
      <c r="S420" s="22">
        <v>187.02715000000001</v>
      </c>
      <c r="T420" s="22">
        <v>123.72307000000001</v>
      </c>
      <c r="U420" s="22"/>
      <c r="V420" s="22">
        <v>63.304080000000013</v>
      </c>
      <c r="AB420" s="21"/>
      <c r="AC420" s="21"/>
      <c r="AD420" s="21"/>
      <c r="AE420" s="21"/>
    </row>
    <row r="421" spans="1:31" x14ac:dyDescent="0.2">
      <c r="A421" s="24" t="s">
        <v>962</v>
      </c>
      <c r="B421" s="25" t="s">
        <v>963</v>
      </c>
      <c r="C421" s="22">
        <v>6.2053399999999996</v>
      </c>
      <c r="D421" s="22">
        <v>6.2053399999999996</v>
      </c>
      <c r="E421" s="22"/>
      <c r="F421" s="22"/>
      <c r="G421" s="22">
        <v>0.31674999999999998</v>
      </c>
      <c r="H421" s="22">
        <v>0.31674999999999998</v>
      </c>
      <c r="I421" s="22"/>
      <c r="J421" s="22"/>
      <c r="K421" s="22">
        <v>0.18755000000000002</v>
      </c>
      <c r="L421" s="22">
        <v>0.18755000000000002</v>
      </c>
      <c r="M421" s="22"/>
      <c r="N421" s="22"/>
      <c r="O421" s="22">
        <v>2.3947499999999997</v>
      </c>
      <c r="P421" s="22">
        <v>2.3947499999999997</v>
      </c>
      <c r="Q421" s="22"/>
      <c r="R421" s="22"/>
      <c r="S421" s="22">
        <v>3.3062899999999993</v>
      </c>
      <c r="T421" s="22">
        <v>3.3062899999999993</v>
      </c>
      <c r="U421" s="22"/>
      <c r="V421" s="22"/>
      <c r="AB421" s="21"/>
      <c r="AC421" s="21"/>
      <c r="AD421" s="21"/>
      <c r="AE421" s="21"/>
    </row>
    <row r="422" spans="1:31" x14ac:dyDescent="0.2">
      <c r="A422" s="24" t="s">
        <v>964</v>
      </c>
      <c r="B422" s="25" t="s">
        <v>965</v>
      </c>
      <c r="C422" s="22">
        <v>513.35921000000008</v>
      </c>
      <c r="D422" s="22">
        <v>484.50646</v>
      </c>
      <c r="E422" s="22">
        <v>14.473830000000001</v>
      </c>
      <c r="F422" s="22">
        <v>14.378920000000001</v>
      </c>
      <c r="G422" s="22">
        <v>35.711570000000002</v>
      </c>
      <c r="H422" s="22">
        <v>35.711570000000002</v>
      </c>
      <c r="I422" s="22"/>
      <c r="J422" s="22"/>
      <c r="K422" s="22">
        <v>159.73965000000004</v>
      </c>
      <c r="L422" s="22">
        <v>151.24136000000004</v>
      </c>
      <c r="M422" s="22">
        <v>5.8274299999999997</v>
      </c>
      <c r="N422" s="22">
        <v>2.6708600000000002</v>
      </c>
      <c r="O422" s="22">
        <v>209.64362</v>
      </c>
      <c r="P422" s="22">
        <v>200.69408000000001</v>
      </c>
      <c r="Q422" s="22">
        <v>2.8398000000000003</v>
      </c>
      <c r="R422" s="22">
        <v>6.1097399999999995</v>
      </c>
      <c r="S422" s="22">
        <v>98.362319999999983</v>
      </c>
      <c r="T422" s="22">
        <v>87.003699999999981</v>
      </c>
      <c r="U422" s="22">
        <v>5.7603</v>
      </c>
      <c r="V422" s="22">
        <v>5.5983200000000002</v>
      </c>
      <c r="AB422" s="21"/>
      <c r="AC422" s="21"/>
      <c r="AD422" s="21"/>
      <c r="AE422" s="21"/>
    </row>
    <row r="423" spans="1:31" x14ac:dyDescent="0.2">
      <c r="A423" s="24" t="s">
        <v>966</v>
      </c>
      <c r="B423" s="25" t="s">
        <v>967</v>
      </c>
      <c r="C423" s="22">
        <v>937.4652900000001</v>
      </c>
      <c r="D423" s="22">
        <v>712.60178999999994</v>
      </c>
      <c r="E423" s="22">
        <v>197.80588</v>
      </c>
      <c r="F423" s="22">
        <v>27.057620000000004</v>
      </c>
      <c r="G423" s="22">
        <v>26.189660000000007</v>
      </c>
      <c r="H423" s="22">
        <v>26.189660000000007</v>
      </c>
      <c r="I423" s="22"/>
      <c r="J423" s="22"/>
      <c r="K423" s="22">
        <v>505.38945999999999</v>
      </c>
      <c r="L423" s="22">
        <v>418.93015999999994</v>
      </c>
      <c r="M423" s="22">
        <v>59.665970000000002</v>
      </c>
      <c r="N423" s="22">
        <v>26.793330000000001</v>
      </c>
      <c r="O423" s="22">
        <v>211.38462000000001</v>
      </c>
      <c r="P423" s="22">
        <v>161.53167999999999</v>
      </c>
      <c r="Q423" s="22">
        <v>49.744300000000003</v>
      </c>
      <c r="R423" s="22">
        <v>0.10864</v>
      </c>
      <c r="S423" s="22">
        <v>184.06414000000001</v>
      </c>
      <c r="T423" s="22">
        <v>95.51288000000001</v>
      </c>
      <c r="U423" s="22">
        <v>88.395609999999991</v>
      </c>
      <c r="V423" s="22">
        <v>0.15565000000000001</v>
      </c>
      <c r="AB423" s="21"/>
      <c r="AC423" s="21"/>
      <c r="AD423" s="21"/>
      <c r="AE423" s="21"/>
    </row>
    <row r="424" spans="1:31" x14ac:dyDescent="0.2">
      <c r="A424" s="24" t="s">
        <v>968</v>
      </c>
      <c r="B424" s="25" t="s">
        <v>969</v>
      </c>
      <c r="C424" s="22">
        <v>443.88357999999999</v>
      </c>
      <c r="D424" s="22">
        <v>319.50078000000002</v>
      </c>
      <c r="E424" s="22">
        <v>79.048580000000001</v>
      </c>
      <c r="F424" s="22">
        <v>45.334220000000002</v>
      </c>
      <c r="G424" s="22">
        <v>24.198570000000011</v>
      </c>
      <c r="H424" s="22">
        <v>23.041510000000009</v>
      </c>
      <c r="I424" s="22">
        <v>1.15706</v>
      </c>
      <c r="J424" s="22"/>
      <c r="K424" s="22">
        <v>250.36145000000002</v>
      </c>
      <c r="L424" s="22">
        <v>203.80775000000003</v>
      </c>
      <c r="M424" s="22">
        <v>36.401749999999993</v>
      </c>
      <c r="N424" s="22">
        <v>10.151950000000001</v>
      </c>
      <c r="O424" s="22">
        <v>72.749640000000014</v>
      </c>
      <c r="P424" s="22">
        <v>44.286950000000019</v>
      </c>
      <c r="Q424" s="22">
        <v>15.73814</v>
      </c>
      <c r="R424" s="22">
        <v>12.724549999999999</v>
      </c>
      <c r="S424" s="22">
        <v>93.511230000000012</v>
      </c>
      <c r="T424" s="22">
        <v>45.303320000000006</v>
      </c>
      <c r="U424" s="22">
        <v>25.75019</v>
      </c>
      <c r="V424" s="22">
        <v>22.457720000000002</v>
      </c>
      <c r="AB424" s="21"/>
      <c r="AC424" s="21"/>
      <c r="AD424" s="21"/>
      <c r="AE424" s="21"/>
    </row>
    <row r="425" spans="1:31" x14ac:dyDescent="0.2">
      <c r="A425" s="24" t="s">
        <v>970</v>
      </c>
      <c r="B425" s="25" t="s">
        <v>971</v>
      </c>
      <c r="C425" s="22">
        <v>0.38056000000000001</v>
      </c>
      <c r="D425" s="22">
        <v>0.38056000000000001</v>
      </c>
      <c r="E425" s="22"/>
      <c r="F425" s="22"/>
      <c r="G425" s="22">
        <v>8.0000000000000007E-5</v>
      </c>
      <c r="H425" s="22">
        <v>8.0000000000000007E-5</v>
      </c>
      <c r="I425" s="22"/>
      <c r="J425" s="22"/>
      <c r="K425" s="22"/>
      <c r="L425" s="22"/>
      <c r="M425" s="22"/>
      <c r="N425" s="22"/>
      <c r="O425" s="22">
        <v>7.6310000000000003E-2</v>
      </c>
      <c r="P425" s="22">
        <v>7.6310000000000003E-2</v>
      </c>
      <c r="Q425" s="22"/>
      <c r="R425" s="22"/>
      <c r="S425" s="22"/>
      <c r="T425" s="22"/>
      <c r="U425" s="22"/>
      <c r="V425" s="22"/>
      <c r="AB425" s="21"/>
      <c r="AC425" s="21"/>
      <c r="AD425" s="21"/>
      <c r="AE425" s="21"/>
    </row>
    <row r="426" spans="1:31" x14ac:dyDescent="0.2">
      <c r="A426" s="24" t="s">
        <v>972</v>
      </c>
      <c r="B426" s="25" t="s">
        <v>973</v>
      </c>
      <c r="C426" s="22">
        <v>39.459740000000004</v>
      </c>
      <c r="D426" s="22">
        <v>39.459740000000004</v>
      </c>
      <c r="E426" s="22"/>
      <c r="F426" s="22"/>
      <c r="G426" s="22">
        <v>1.5782699999999998</v>
      </c>
      <c r="H426" s="22">
        <v>1.5782699999999998</v>
      </c>
      <c r="I426" s="22"/>
      <c r="J426" s="22"/>
      <c r="K426" s="22">
        <v>19.512630000000001</v>
      </c>
      <c r="L426" s="22">
        <v>19.512630000000001</v>
      </c>
      <c r="M426" s="22"/>
      <c r="N426" s="22"/>
      <c r="O426" s="22">
        <v>8.042390000000001</v>
      </c>
      <c r="P426" s="22">
        <v>8.042390000000001</v>
      </c>
      <c r="Q426" s="22"/>
      <c r="R426" s="22"/>
      <c r="S426" s="22">
        <v>10.326140000000001</v>
      </c>
      <c r="T426" s="22">
        <v>10.326140000000001</v>
      </c>
      <c r="U426" s="22"/>
      <c r="V426" s="22"/>
      <c r="AB426" s="21"/>
      <c r="AC426" s="21"/>
      <c r="AD426" s="21"/>
      <c r="AE426" s="21"/>
    </row>
    <row r="427" spans="1:31" x14ac:dyDescent="0.2">
      <c r="A427" s="24" t="s">
        <v>974</v>
      </c>
      <c r="B427" s="25" t="s">
        <v>975</v>
      </c>
      <c r="C427" s="22">
        <v>482.25465000000008</v>
      </c>
      <c r="D427" s="22">
        <v>423.00298000000004</v>
      </c>
      <c r="E427" s="22">
        <v>16.387690000000003</v>
      </c>
      <c r="F427" s="22">
        <v>42.863979999999998</v>
      </c>
      <c r="G427" s="22">
        <v>38.424630000000001</v>
      </c>
      <c r="H427" s="22">
        <v>38.424630000000001</v>
      </c>
      <c r="I427" s="22"/>
      <c r="J427" s="22"/>
      <c r="K427" s="22">
        <v>188.28989000000004</v>
      </c>
      <c r="L427" s="22">
        <v>166.86623000000006</v>
      </c>
      <c r="M427" s="22">
        <v>8.8496300000000012</v>
      </c>
      <c r="N427" s="22">
        <v>12.57403</v>
      </c>
      <c r="O427" s="22">
        <v>125.59683000000005</v>
      </c>
      <c r="P427" s="22">
        <v>114.07942000000006</v>
      </c>
      <c r="Q427" s="22">
        <v>3.9723000000000002</v>
      </c>
      <c r="R427" s="22">
        <v>7.5451099999999993</v>
      </c>
      <c r="S427" s="22">
        <v>115.87427999999997</v>
      </c>
      <c r="T427" s="22">
        <v>92.511899999999969</v>
      </c>
      <c r="U427" s="22">
        <v>0.61753999999999998</v>
      </c>
      <c r="V427" s="22">
        <v>22.74484</v>
      </c>
      <c r="AB427" s="21"/>
      <c r="AC427" s="21"/>
      <c r="AD427" s="21"/>
      <c r="AE427" s="21"/>
    </row>
    <row r="428" spans="1:31" x14ac:dyDescent="0.2">
      <c r="A428" s="24" t="s">
        <v>976</v>
      </c>
      <c r="B428" s="25" t="s">
        <v>977</v>
      </c>
      <c r="C428" s="22">
        <v>83.059820000000002</v>
      </c>
      <c r="D428" s="22">
        <v>65.204120000000003</v>
      </c>
      <c r="E428" s="22">
        <v>17.855700000000002</v>
      </c>
      <c r="F428" s="22"/>
      <c r="G428" s="22">
        <v>18.121299999999998</v>
      </c>
      <c r="H428" s="22">
        <v>18.121299999999998</v>
      </c>
      <c r="I428" s="22"/>
      <c r="J428" s="22"/>
      <c r="K428" s="22">
        <v>56.436480000000003</v>
      </c>
      <c r="L428" s="22">
        <v>38.580780000000004</v>
      </c>
      <c r="M428" s="22">
        <v>17.855700000000002</v>
      </c>
      <c r="N428" s="22"/>
      <c r="O428" s="22">
        <v>5.19693</v>
      </c>
      <c r="P428" s="22">
        <v>5.19693</v>
      </c>
      <c r="Q428" s="22"/>
      <c r="R428" s="22"/>
      <c r="S428" s="22">
        <v>3.2845900000000001</v>
      </c>
      <c r="T428" s="22">
        <v>3.2845900000000001</v>
      </c>
      <c r="U428" s="22"/>
      <c r="V428" s="22"/>
      <c r="AB428" s="21"/>
      <c r="AC428" s="21"/>
      <c r="AD428" s="21"/>
      <c r="AE428" s="21"/>
    </row>
    <row r="429" spans="1:31" x14ac:dyDescent="0.2">
      <c r="A429" s="24" t="s">
        <v>978</v>
      </c>
      <c r="B429" s="25" t="s">
        <v>979</v>
      </c>
      <c r="C429" s="22">
        <v>38.99192</v>
      </c>
      <c r="D429" s="22">
        <v>38.99192</v>
      </c>
      <c r="E429" s="22"/>
      <c r="F429" s="22"/>
      <c r="G429" s="22">
        <v>0.18587000000000001</v>
      </c>
      <c r="H429" s="22">
        <v>0.18587000000000001</v>
      </c>
      <c r="I429" s="22"/>
      <c r="J429" s="22"/>
      <c r="K429" s="22">
        <v>13.42074</v>
      </c>
      <c r="L429" s="22">
        <v>13.42074</v>
      </c>
      <c r="M429" s="22"/>
      <c r="N429" s="22"/>
      <c r="O429" s="22">
        <v>9.654679999999999</v>
      </c>
      <c r="P429" s="22">
        <v>9.654679999999999</v>
      </c>
      <c r="Q429" s="22"/>
      <c r="R429" s="22"/>
      <c r="S429" s="22">
        <v>15.728160000000001</v>
      </c>
      <c r="T429" s="22">
        <v>15.728160000000001</v>
      </c>
      <c r="U429" s="22"/>
      <c r="V429" s="22"/>
      <c r="AB429" s="21"/>
      <c r="AC429" s="21"/>
      <c r="AD429" s="21"/>
      <c r="AE429" s="21"/>
    </row>
    <row r="430" spans="1:31" x14ac:dyDescent="0.2">
      <c r="A430" s="24" t="s">
        <v>980</v>
      </c>
      <c r="B430" s="25" t="s">
        <v>981</v>
      </c>
      <c r="C430" s="22">
        <v>366.32228000000003</v>
      </c>
      <c r="D430" s="22">
        <v>366.32228000000003</v>
      </c>
      <c r="E430" s="22"/>
      <c r="F430" s="22"/>
      <c r="G430" s="22">
        <v>16.786919999999999</v>
      </c>
      <c r="H430" s="22">
        <v>16.786919999999999</v>
      </c>
      <c r="I430" s="22"/>
      <c r="J430" s="22"/>
      <c r="K430" s="22">
        <v>188.24349999999998</v>
      </c>
      <c r="L430" s="22">
        <v>188.24349999999998</v>
      </c>
      <c r="M430" s="22"/>
      <c r="N430" s="22"/>
      <c r="O430" s="22">
        <v>71.735530000000011</v>
      </c>
      <c r="P430" s="22">
        <v>71.735530000000011</v>
      </c>
      <c r="Q430" s="22"/>
      <c r="R430" s="22"/>
      <c r="S430" s="22">
        <v>85.570970000000031</v>
      </c>
      <c r="T430" s="22">
        <v>85.570970000000031</v>
      </c>
      <c r="U430" s="22"/>
      <c r="V430" s="22"/>
      <c r="AB430" s="21"/>
      <c r="AC430" s="21"/>
      <c r="AD430" s="21"/>
      <c r="AE430" s="21"/>
    </row>
    <row r="431" spans="1:31" x14ac:dyDescent="0.2">
      <c r="A431" s="24" t="s">
        <v>982</v>
      </c>
      <c r="B431" s="25" t="s">
        <v>983</v>
      </c>
      <c r="C431" s="22">
        <v>56.582850000000008</v>
      </c>
      <c r="D431" s="22">
        <v>56.293780000000005</v>
      </c>
      <c r="E431" s="22">
        <v>0.28906999999999999</v>
      </c>
      <c r="F431" s="22"/>
      <c r="G431" s="22">
        <v>6.6361799999999986</v>
      </c>
      <c r="H431" s="22">
        <v>6.6361799999999986</v>
      </c>
      <c r="I431" s="22"/>
      <c r="J431" s="22"/>
      <c r="K431" s="22">
        <v>36.199920000000013</v>
      </c>
      <c r="L431" s="22">
        <v>36.08711000000001</v>
      </c>
      <c r="M431" s="22">
        <v>0.11281000000000001</v>
      </c>
      <c r="N431" s="22"/>
      <c r="O431" s="22">
        <v>4.2738500000000004</v>
      </c>
      <c r="P431" s="22">
        <v>4.2738500000000004</v>
      </c>
      <c r="Q431" s="22"/>
      <c r="R431" s="22"/>
      <c r="S431" s="22">
        <v>2.73746</v>
      </c>
      <c r="T431" s="22">
        <v>2.73746</v>
      </c>
      <c r="U431" s="22"/>
      <c r="V431" s="22"/>
      <c r="AB431" s="21"/>
      <c r="AC431" s="21"/>
      <c r="AD431" s="21"/>
      <c r="AE431" s="21"/>
    </row>
    <row r="432" spans="1:31" x14ac:dyDescent="0.2">
      <c r="A432" s="24" t="s">
        <v>984</v>
      </c>
      <c r="B432" s="25" t="s">
        <v>985</v>
      </c>
      <c r="C432" s="22">
        <v>234.84186000000003</v>
      </c>
      <c r="D432" s="22">
        <v>217.96493000000001</v>
      </c>
      <c r="E432" s="22">
        <v>4.5271999999999997</v>
      </c>
      <c r="F432" s="22">
        <v>12.349730000000001</v>
      </c>
      <c r="G432" s="22">
        <v>88.27216</v>
      </c>
      <c r="H432" s="22">
        <v>84.147109999999998</v>
      </c>
      <c r="I432" s="22">
        <v>4.1250499999999999</v>
      </c>
      <c r="J432" s="22"/>
      <c r="K432" s="22">
        <v>63.951560000000001</v>
      </c>
      <c r="L432" s="22">
        <v>52.363120000000002</v>
      </c>
      <c r="M432" s="22">
        <v>0.40214999999999995</v>
      </c>
      <c r="N432" s="22">
        <v>11.186290000000001</v>
      </c>
      <c r="O432" s="22">
        <v>43.256800000000005</v>
      </c>
      <c r="P432" s="22">
        <v>42.611370000000008</v>
      </c>
      <c r="Q432" s="22"/>
      <c r="R432" s="22">
        <v>0.64542999999999995</v>
      </c>
      <c r="S432" s="22">
        <v>35.134789999999995</v>
      </c>
      <c r="T432" s="22">
        <v>34.616779999999999</v>
      </c>
      <c r="U432" s="22"/>
      <c r="V432" s="22">
        <v>0.51800999999999997</v>
      </c>
      <c r="AB432" s="21"/>
      <c r="AC432" s="21"/>
      <c r="AD432" s="21"/>
      <c r="AE432" s="21"/>
    </row>
    <row r="433" spans="1:31" x14ac:dyDescent="0.2">
      <c r="A433" s="24" t="s">
        <v>986</v>
      </c>
      <c r="B433" s="25" t="s">
        <v>987</v>
      </c>
      <c r="C433" s="22">
        <v>308.32741000000004</v>
      </c>
      <c r="D433" s="22">
        <v>303.22361000000001</v>
      </c>
      <c r="E433" s="22">
        <v>5.1037999999999997</v>
      </c>
      <c r="F433" s="22"/>
      <c r="G433" s="22">
        <v>9.5473400000000002</v>
      </c>
      <c r="H433" s="22">
        <v>9.5473400000000002</v>
      </c>
      <c r="I433" s="22"/>
      <c r="J433" s="22"/>
      <c r="K433" s="22">
        <v>149.17303000000001</v>
      </c>
      <c r="L433" s="22">
        <v>146.50318000000001</v>
      </c>
      <c r="M433" s="22">
        <v>2.6698499999999998</v>
      </c>
      <c r="N433" s="22"/>
      <c r="O433" s="22">
        <v>110.62624</v>
      </c>
      <c r="P433" s="22">
        <v>108.5098</v>
      </c>
      <c r="Q433" s="22">
        <v>2.1164399999999999</v>
      </c>
      <c r="R433" s="22"/>
      <c r="S433" s="22">
        <v>21.232679999999995</v>
      </c>
      <c r="T433" s="22">
        <v>20.915169999999996</v>
      </c>
      <c r="U433" s="22">
        <v>0.31751000000000001</v>
      </c>
      <c r="V433" s="22"/>
      <c r="AB433" s="21"/>
      <c r="AC433" s="21"/>
      <c r="AD433" s="21"/>
      <c r="AE433" s="21"/>
    </row>
    <row r="434" spans="1:31" x14ac:dyDescent="0.2">
      <c r="A434" s="24" t="s">
        <v>988</v>
      </c>
      <c r="B434" s="25" t="s">
        <v>989</v>
      </c>
      <c r="C434" s="22">
        <v>827.3288</v>
      </c>
      <c r="D434" s="22">
        <v>436.24428</v>
      </c>
      <c r="E434" s="22">
        <v>1.0914699999999997</v>
      </c>
      <c r="F434" s="22">
        <v>389.99304999999993</v>
      </c>
      <c r="G434" s="22">
        <v>63.866300000000003</v>
      </c>
      <c r="H434" s="22">
        <v>21.634139999999999</v>
      </c>
      <c r="I434" s="22">
        <v>1.0411199999999998</v>
      </c>
      <c r="J434" s="22">
        <v>41.191040000000001</v>
      </c>
      <c r="K434" s="22">
        <v>529.50460999999996</v>
      </c>
      <c r="L434" s="22">
        <v>197.91665999999998</v>
      </c>
      <c r="M434" s="22"/>
      <c r="N434" s="22">
        <v>331.58794999999998</v>
      </c>
      <c r="O434" s="22">
        <v>84.728570000000033</v>
      </c>
      <c r="P434" s="22">
        <v>79.846170000000043</v>
      </c>
      <c r="Q434" s="22">
        <v>5.0349999999999999E-2</v>
      </c>
      <c r="R434" s="22">
        <v>4.8320500000000006</v>
      </c>
      <c r="S434" s="22">
        <v>137.36625999999998</v>
      </c>
      <c r="T434" s="22">
        <v>124.98424999999997</v>
      </c>
      <c r="U434" s="22"/>
      <c r="V434" s="22">
        <v>12.382010000000001</v>
      </c>
      <c r="AB434" s="21"/>
      <c r="AC434" s="21"/>
      <c r="AD434" s="21"/>
      <c r="AE434" s="21"/>
    </row>
    <row r="435" spans="1:31" x14ac:dyDescent="0.2">
      <c r="A435" s="24" t="s">
        <v>990</v>
      </c>
      <c r="B435" s="25" t="s">
        <v>991</v>
      </c>
      <c r="C435" s="22">
        <v>199.95797000000002</v>
      </c>
      <c r="D435" s="22">
        <v>198.99415000000002</v>
      </c>
      <c r="E435" s="22">
        <v>0.62480999999999998</v>
      </c>
      <c r="F435" s="22">
        <v>0.33900999999999998</v>
      </c>
      <c r="G435" s="22">
        <v>15.135969999999999</v>
      </c>
      <c r="H435" s="22">
        <v>15.135969999999999</v>
      </c>
      <c r="I435" s="22"/>
      <c r="J435" s="22"/>
      <c r="K435" s="22">
        <v>83.25530000000002</v>
      </c>
      <c r="L435" s="22">
        <v>82.630490000000023</v>
      </c>
      <c r="M435" s="22">
        <v>0.62480999999999998</v>
      </c>
      <c r="N435" s="22"/>
      <c r="O435" s="22">
        <v>42.617569999999965</v>
      </c>
      <c r="P435" s="22">
        <v>42.617569999999965</v>
      </c>
      <c r="Q435" s="22"/>
      <c r="R435" s="22"/>
      <c r="S435" s="22">
        <v>50.617270000000019</v>
      </c>
      <c r="T435" s="22">
        <v>50.278260000000017</v>
      </c>
      <c r="U435" s="22"/>
      <c r="V435" s="22">
        <v>0.33900999999999998</v>
      </c>
      <c r="AB435" s="21"/>
      <c r="AC435" s="21"/>
      <c r="AD435" s="21"/>
      <c r="AE435" s="21"/>
    </row>
    <row r="436" spans="1:31" x14ac:dyDescent="0.2">
      <c r="A436" s="24" t="s">
        <v>992</v>
      </c>
      <c r="B436" s="25" t="s">
        <v>993</v>
      </c>
      <c r="C436" s="22">
        <v>2.34091</v>
      </c>
      <c r="D436" s="22">
        <v>1.9724799999999998</v>
      </c>
      <c r="E436" s="22">
        <v>0.36842999999999998</v>
      </c>
      <c r="F436" s="22"/>
      <c r="G436" s="22"/>
      <c r="H436" s="22"/>
      <c r="I436" s="22"/>
      <c r="J436" s="22"/>
      <c r="K436" s="22">
        <v>1.0651199999999998</v>
      </c>
      <c r="L436" s="22">
        <v>1.0651199999999998</v>
      </c>
      <c r="M436" s="22"/>
      <c r="N436" s="22"/>
      <c r="O436" s="22">
        <v>0.46960000000000002</v>
      </c>
      <c r="P436" s="22">
        <v>0.46960000000000002</v>
      </c>
      <c r="Q436" s="22"/>
      <c r="R436" s="22"/>
      <c r="S436" s="22">
        <v>0.36842999999999998</v>
      </c>
      <c r="T436" s="22"/>
      <c r="U436" s="22">
        <v>0.36842999999999998</v>
      </c>
      <c r="V436" s="22"/>
      <c r="AB436" s="21"/>
      <c r="AC436" s="21"/>
      <c r="AD436" s="21"/>
      <c r="AE436" s="21"/>
    </row>
    <row r="437" spans="1:31" x14ac:dyDescent="0.2">
      <c r="A437" s="24" t="s">
        <v>994</v>
      </c>
      <c r="B437" s="25" t="s">
        <v>995</v>
      </c>
      <c r="C437" s="22">
        <v>1117.7419600000001</v>
      </c>
      <c r="D437" s="22">
        <v>690.85490000000016</v>
      </c>
      <c r="E437" s="22">
        <v>92.870479999999986</v>
      </c>
      <c r="F437" s="22">
        <v>334.01657999999998</v>
      </c>
      <c r="G437" s="22">
        <v>153.26298</v>
      </c>
      <c r="H437" s="22">
        <v>83.342219999999998</v>
      </c>
      <c r="I437" s="22">
        <v>11.54002</v>
      </c>
      <c r="J437" s="22">
        <v>58.380739999999996</v>
      </c>
      <c r="K437" s="22">
        <v>556.8971600000001</v>
      </c>
      <c r="L437" s="22">
        <v>274.52025000000009</v>
      </c>
      <c r="M437" s="22">
        <v>81.051789999999997</v>
      </c>
      <c r="N437" s="22">
        <v>201.32512</v>
      </c>
      <c r="O437" s="22">
        <v>162.70449000000005</v>
      </c>
      <c r="P437" s="22">
        <v>120.56426000000003</v>
      </c>
      <c r="Q437" s="22">
        <v>0.13425999999999999</v>
      </c>
      <c r="R437" s="22">
        <v>42.005969999999991</v>
      </c>
      <c r="S437" s="22">
        <v>224.68227999999999</v>
      </c>
      <c r="T437" s="22">
        <v>192.37753000000001</v>
      </c>
      <c r="U437" s="22"/>
      <c r="V437" s="22">
        <v>32.304749999999999</v>
      </c>
      <c r="AB437" s="21"/>
      <c r="AC437" s="21"/>
      <c r="AD437" s="21"/>
      <c r="AE437" s="21"/>
    </row>
    <row r="438" spans="1:31" x14ac:dyDescent="0.2">
      <c r="A438" s="24" t="s">
        <v>996</v>
      </c>
      <c r="B438" s="25" t="s">
        <v>997</v>
      </c>
      <c r="C438" s="22">
        <v>4051.3920600000001</v>
      </c>
      <c r="D438" s="22">
        <v>2966.1444000000006</v>
      </c>
      <c r="E438" s="22">
        <v>68.717269999999999</v>
      </c>
      <c r="F438" s="22">
        <v>1016.5303900000001</v>
      </c>
      <c r="G438" s="22">
        <v>409.59397000000007</v>
      </c>
      <c r="H438" s="22">
        <v>254.82469000000009</v>
      </c>
      <c r="I438" s="22">
        <v>19.597550000000002</v>
      </c>
      <c r="J438" s="22">
        <v>135.17172999999997</v>
      </c>
      <c r="K438" s="22">
        <v>1774.3566100000003</v>
      </c>
      <c r="L438" s="22">
        <v>1172.8337100000003</v>
      </c>
      <c r="M438" s="22">
        <v>12.69933</v>
      </c>
      <c r="N438" s="22">
        <v>588.82357000000002</v>
      </c>
      <c r="O438" s="22">
        <v>786.43843999999945</v>
      </c>
      <c r="P438" s="22">
        <v>695.44293999999945</v>
      </c>
      <c r="Q438" s="22">
        <v>8.1750900000000009</v>
      </c>
      <c r="R438" s="22">
        <v>82.82041000000001</v>
      </c>
      <c r="S438" s="22">
        <v>926.09636000000023</v>
      </c>
      <c r="T438" s="22">
        <v>695.20275000000015</v>
      </c>
      <c r="U438" s="22">
        <v>21.38184</v>
      </c>
      <c r="V438" s="22">
        <v>209.51177000000004</v>
      </c>
      <c r="AB438" s="21"/>
      <c r="AC438" s="21"/>
      <c r="AD438" s="21"/>
      <c r="AE438" s="21"/>
    </row>
    <row r="439" spans="1:31" x14ac:dyDescent="0.2">
      <c r="A439" s="24" t="s">
        <v>998</v>
      </c>
      <c r="B439" s="25" t="s">
        <v>999</v>
      </c>
      <c r="C439" s="22">
        <v>1421.8019199999997</v>
      </c>
      <c r="D439" s="22">
        <v>1372.5359599999997</v>
      </c>
      <c r="E439" s="22">
        <v>44.845660000000002</v>
      </c>
      <c r="F439" s="22">
        <v>4.4203000000000001</v>
      </c>
      <c r="G439" s="22">
        <v>62.810190000000027</v>
      </c>
      <c r="H439" s="22">
        <v>56.835500000000025</v>
      </c>
      <c r="I439" s="22">
        <v>5.9746899999999998</v>
      </c>
      <c r="J439" s="22"/>
      <c r="K439" s="22">
        <v>1061.6446599999997</v>
      </c>
      <c r="L439" s="22">
        <v>1021.7330399999997</v>
      </c>
      <c r="M439" s="22">
        <v>36.460010000000004</v>
      </c>
      <c r="N439" s="22">
        <v>3.4516100000000001</v>
      </c>
      <c r="O439" s="22">
        <v>136.64239999999987</v>
      </c>
      <c r="P439" s="22">
        <v>135.67400999999987</v>
      </c>
      <c r="Q439" s="22">
        <v>0.36158999999999997</v>
      </c>
      <c r="R439" s="22">
        <v>0.60680000000000001</v>
      </c>
      <c r="S439" s="22">
        <v>115.59222999999997</v>
      </c>
      <c r="T439" s="22">
        <v>113.59410999999997</v>
      </c>
      <c r="U439" s="22">
        <v>1.6362300000000001</v>
      </c>
      <c r="V439" s="22">
        <v>0.36188999999999999</v>
      </c>
      <c r="AB439" s="21"/>
      <c r="AC439" s="21"/>
      <c r="AD439" s="21"/>
      <c r="AE439" s="21"/>
    </row>
    <row r="440" spans="1:31" x14ac:dyDescent="0.2">
      <c r="A440" s="24" t="s">
        <v>1000</v>
      </c>
      <c r="B440" s="25" t="s">
        <v>1001</v>
      </c>
      <c r="C440" s="22">
        <v>254.01420999999993</v>
      </c>
      <c r="D440" s="22">
        <v>252.54257999999996</v>
      </c>
      <c r="E440" s="22">
        <v>1.47163</v>
      </c>
      <c r="F440" s="22"/>
      <c r="G440" s="22">
        <v>67.751149999999967</v>
      </c>
      <c r="H440" s="22">
        <v>67.751149999999967</v>
      </c>
      <c r="I440" s="22"/>
      <c r="J440" s="22"/>
      <c r="K440" s="22">
        <v>99.444189999999978</v>
      </c>
      <c r="L440" s="22">
        <v>98.11481999999998</v>
      </c>
      <c r="M440" s="22">
        <v>1.3293699999999999</v>
      </c>
      <c r="N440" s="22"/>
      <c r="O440" s="22">
        <v>34.364719999999998</v>
      </c>
      <c r="P440" s="22">
        <v>34.364719999999998</v>
      </c>
      <c r="Q440" s="22"/>
      <c r="R440" s="22"/>
      <c r="S440" s="22">
        <v>47.753999999999998</v>
      </c>
      <c r="T440" s="22">
        <v>47.611739999999998</v>
      </c>
      <c r="U440" s="22">
        <v>0.14226</v>
      </c>
      <c r="V440" s="22"/>
      <c r="AB440" s="21"/>
      <c r="AC440" s="21"/>
      <c r="AD440" s="21"/>
      <c r="AE440" s="21"/>
    </row>
    <row r="441" spans="1:31" x14ac:dyDescent="0.2">
      <c r="A441" s="24" t="s">
        <v>1002</v>
      </c>
      <c r="B441" s="25" t="s">
        <v>1003</v>
      </c>
      <c r="C441" s="22">
        <v>4451.0862799999986</v>
      </c>
      <c r="D441" s="22">
        <v>4035.4313599999973</v>
      </c>
      <c r="E441" s="22">
        <v>202.18555999999998</v>
      </c>
      <c r="F441" s="22">
        <v>213.46935999999999</v>
      </c>
      <c r="G441" s="22">
        <v>611.6298399999996</v>
      </c>
      <c r="H441" s="22">
        <v>565.82878999999969</v>
      </c>
      <c r="I441" s="22">
        <v>43.834890000000001</v>
      </c>
      <c r="J441" s="22">
        <v>1.9661600000000001</v>
      </c>
      <c r="K441" s="22">
        <v>2857.814949999999</v>
      </c>
      <c r="L441" s="22">
        <v>2733.3417699999986</v>
      </c>
      <c r="M441" s="22">
        <v>17.255860000000002</v>
      </c>
      <c r="N441" s="22">
        <v>107.21732</v>
      </c>
      <c r="O441" s="22">
        <v>391.31607999999994</v>
      </c>
      <c r="P441" s="22">
        <v>279.17893999999995</v>
      </c>
      <c r="Q441" s="22">
        <v>50.953189999999999</v>
      </c>
      <c r="R441" s="22">
        <v>61.183950000000003</v>
      </c>
      <c r="S441" s="22">
        <v>497.94649999999967</v>
      </c>
      <c r="T441" s="22">
        <v>365.12652999999972</v>
      </c>
      <c r="U441" s="22">
        <v>89.718039999999988</v>
      </c>
      <c r="V441" s="22">
        <v>43.101929999999996</v>
      </c>
      <c r="AB441" s="21"/>
      <c r="AC441" s="21"/>
      <c r="AD441" s="21"/>
      <c r="AE441" s="21"/>
    </row>
    <row r="442" spans="1:31" x14ac:dyDescent="0.2">
      <c r="A442" s="24" t="s">
        <v>1004</v>
      </c>
      <c r="B442" s="25" t="s">
        <v>1005</v>
      </c>
      <c r="C442" s="22">
        <v>2394.92317</v>
      </c>
      <c r="D442" s="22">
        <v>1937.4722899999997</v>
      </c>
      <c r="E442" s="22">
        <v>48.182599999999994</v>
      </c>
      <c r="F442" s="22">
        <v>409.26828</v>
      </c>
      <c r="G442" s="22">
        <v>261.35046999999997</v>
      </c>
      <c r="H442" s="22">
        <v>251.41555999999997</v>
      </c>
      <c r="I442" s="22">
        <v>9.9349100000000004</v>
      </c>
      <c r="J442" s="22"/>
      <c r="K442" s="22">
        <v>1229.1149999999996</v>
      </c>
      <c r="L442" s="22">
        <v>794.42126999999971</v>
      </c>
      <c r="M442" s="22">
        <v>26.380500000000001</v>
      </c>
      <c r="N442" s="22">
        <v>408.31322999999998</v>
      </c>
      <c r="O442" s="22">
        <v>375.96995000000004</v>
      </c>
      <c r="P442" s="22">
        <v>374.39645000000002</v>
      </c>
      <c r="Q442" s="22">
        <v>1.1174299999999999</v>
      </c>
      <c r="R442" s="22">
        <v>0.45606999999999998</v>
      </c>
      <c r="S442" s="22">
        <v>471.33688999999998</v>
      </c>
      <c r="T442" s="22">
        <v>461.64452999999997</v>
      </c>
      <c r="U442" s="22">
        <v>9.1933799999999994</v>
      </c>
      <c r="V442" s="22">
        <v>0.49898000000000003</v>
      </c>
      <c r="AB442" s="21"/>
      <c r="AC442" s="21"/>
      <c r="AD442" s="21"/>
      <c r="AE442" s="21"/>
    </row>
    <row r="443" spans="1:31" x14ac:dyDescent="0.2">
      <c r="A443" s="24" t="s">
        <v>1006</v>
      </c>
      <c r="B443" s="25" t="s">
        <v>1007</v>
      </c>
      <c r="C443" s="22">
        <v>1106.7020799999998</v>
      </c>
      <c r="D443" s="22">
        <v>1104.5951899999998</v>
      </c>
      <c r="E443" s="22">
        <v>2.1068899999999999</v>
      </c>
      <c r="F443" s="22"/>
      <c r="G443" s="22">
        <v>33.120370000000001</v>
      </c>
      <c r="H443" s="22">
        <v>32.970150000000004</v>
      </c>
      <c r="I443" s="22">
        <v>0.15021999999999999</v>
      </c>
      <c r="J443" s="22"/>
      <c r="K443" s="22">
        <v>612.87625000000003</v>
      </c>
      <c r="L443" s="22">
        <v>610.91958</v>
      </c>
      <c r="M443" s="22">
        <v>1.9566700000000001</v>
      </c>
      <c r="N443" s="22"/>
      <c r="O443" s="22">
        <v>215.71742999999998</v>
      </c>
      <c r="P443" s="22">
        <v>215.71742999999998</v>
      </c>
      <c r="Q443" s="22"/>
      <c r="R443" s="22"/>
      <c r="S443" s="22">
        <v>203.16224999999989</v>
      </c>
      <c r="T443" s="22">
        <v>203.16224999999989</v>
      </c>
      <c r="U443" s="22"/>
      <c r="V443" s="22"/>
      <c r="AB443" s="21"/>
      <c r="AC443" s="21"/>
      <c r="AD443" s="21"/>
      <c r="AE443" s="21"/>
    </row>
    <row r="444" spans="1:31" x14ac:dyDescent="0.2">
      <c r="A444" s="24" t="s">
        <v>1008</v>
      </c>
      <c r="B444" s="25" t="s">
        <v>1009</v>
      </c>
      <c r="C444" s="22">
        <v>35.404119999999999</v>
      </c>
      <c r="D444" s="22">
        <v>35.404119999999999</v>
      </c>
      <c r="E444" s="22"/>
      <c r="F444" s="22"/>
      <c r="G444" s="22">
        <v>1.09266</v>
      </c>
      <c r="H444" s="22">
        <v>1.09266</v>
      </c>
      <c r="I444" s="22"/>
      <c r="J444" s="22"/>
      <c r="K444" s="22">
        <v>16.96332</v>
      </c>
      <c r="L444" s="22">
        <v>16.96332</v>
      </c>
      <c r="M444" s="22"/>
      <c r="N444" s="22"/>
      <c r="O444" s="22">
        <v>3.4684200000000001</v>
      </c>
      <c r="P444" s="22">
        <v>3.4684200000000001</v>
      </c>
      <c r="Q444" s="22"/>
      <c r="R444" s="22"/>
      <c r="S444" s="22">
        <v>5.5390199999999998</v>
      </c>
      <c r="T444" s="22">
        <v>5.5390199999999998</v>
      </c>
      <c r="U444" s="22"/>
      <c r="V444" s="22"/>
      <c r="AB444" s="21"/>
      <c r="AC444" s="21"/>
      <c r="AD444" s="21"/>
      <c r="AE444" s="21"/>
    </row>
    <row r="445" spans="1:31" x14ac:dyDescent="0.2">
      <c r="A445" s="24" t="s">
        <v>1010</v>
      </c>
      <c r="B445" s="25" t="s">
        <v>1011</v>
      </c>
      <c r="C445" s="22">
        <v>839.79777000000013</v>
      </c>
      <c r="D445" s="22">
        <v>682.73405000000002</v>
      </c>
      <c r="E445" s="22">
        <v>148.43630000000002</v>
      </c>
      <c r="F445" s="22">
        <v>8.6274200000000008</v>
      </c>
      <c r="G445" s="22">
        <v>191.26543999999993</v>
      </c>
      <c r="H445" s="22">
        <v>163.06734999999992</v>
      </c>
      <c r="I445" s="22">
        <v>28.198090000000001</v>
      </c>
      <c r="J445" s="22"/>
      <c r="K445" s="22">
        <v>327.16746000000012</v>
      </c>
      <c r="L445" s="22">
        <v>215.38268000000008</v>
      </c>
      <c r="M445" s="22">
        <v>106.07136</v>
      </c>
      <c r="N445" s="22">
        <v>5.7134200000000002</v>
      </c>
      <c r="O445" s="22">
        <v>114.81565000000002</v>
      </c>
      <c r="P445" s="22">
        <v>112.19931000000003</v>
      </c>
      <c r="Q445" s="22">
        <v>1.4435399999999998</v>
      </c>
      <c r="R445" s="22">
        <v>1.1728000000000001</v>
      </c>
      <c r="S445" s="22">
        <v>129.47130000000001</v>
      </c>
      <c r="T445" s="22">
        <v>115.00679000000001</v>
      </c>
      <c r="U445" s="22">
        <v>12.72331</v>
      </c>
      <c r="V445" s="22">
        <v>1.7412000000000001</v>
      </c>
      <c r="AB445" s="21"/>
      <c r="AC445" s="21"/>
      <c r="AD445" s="21"/>
      <c r="AE445" s="21"/>
    </row>
    <row r="446" spans="1:31" x14ac:dyDescent="0.2">
      <c r="A446" s="24" t="s">
        <v>1012</v>
      </c>
      <c r="B446" s="25" t="s">
        <v>1013</v>
      </c>
      <c r="C446" s="22">
        <v>6949.2614100000001</v>
      </c>
      <c r="D446" s="22">
        <v>1803.8276799999999</v>
      </c>
      <c r="E446" s="22">
        <v>17.058410000000002</v>
      </c>
      <c r="F446" s="22">
        <v>5128.3753200000001</v>
      </c>
      <c r="G446" s="22">
        <v>4216.9921800000002</v>
      </c>
      <c r="H446" s="22">
        <v>7.9163999999999994</v>
      </c>
      <c r="I446" s="22"/>
      <c r="J446" s="22">
        <v>4209.0757800000001</v>
      </c>
      <c r="K446" s="22">
        <v>696.86203999999998</v>
      </c>
      <c r="L446" s="22">
        <v>29.182100000000002</v>
      </c>
      <c r="M446" s="22">
        <v>14.541040000000001</v>
      </c>
      <c r="N446" s="22">
        <v>653.13890000000004</v>
      </c>
      <c r="O446" s="22">
        <v>998.29002999999989</v>
      </c>
      <c r="P446" s="22">
        <v>823.98961999999983</v>
      </c>
      <c r="Q446" s="22"/>
      <c r="R446" s="22">
        <v>174.30041</v>
      </c>
      <c r="S446" s="22">
        <v>990.89643000000001</v>
      </c>
      <c r="T446" s="22">
        <v>942.73955999999998</v>
      </c>
      <c r="U446" s="22">
        <v>2.5173700000000001</v>
      </c>
      <c r="V446" s="22">
        <v>45.639499999999998</v>
      </c>
      <c r="AB446" s="21"/>
      <c r="AC446" s="21"/>
      <c r="AD446" s="21"/>
      <c r="AE446" s="21"/>
    </row>
    <row r="447" spans="1:31" x14ac:dyDescent="0.2">
      <c r="A447" s="24" t="s">
        <v>1014</v>
      </c>
      <c r="B447" s="25" t="s">
        <v>1015</v>
      </c>
      <c r="C447" s="22">
        <v>804.57407000000012</v>
      </c>
      <c r="D447" s="22">
        <v>182.64141000000001</v>
      </c>
      <c r="E447" s="22">
        <v>5.2629399999999995</v>
      </c>
      <c r="F447" s="22">
        <v>616.66971999999998</v>
      </c>
      <c r="G447" s="22">
        <v>145.48560000000001</v>
      </c>
      <c r="H447" s="22">
        <v>70.171850000000006</v>
      </c>
      <c r="I447" s="22"/>
      <c r="J447" s="22">
        <v>75.313749999999999</v>
      </c>
      <c r="K447" s="22">
        <v>447.97702000000004</v>
      </c>
      <c r="L447" s="22">
        <v>26.300459999999994</v>
      </c>
      <c r="M447" s="22">
        <v>5.2629399999999995</v>
      </c>
      <c r="N447" s="22">
        <v>416.41362000000004</v>
      </c>
      <c r="O447" s="22">
        <v>118.30212</v>
      </c>
      <c r="P447" s="22">
        <v>36.947730000000014</v>
      </c>
      <c r="Q447" s="22"/>
      <c r="R447" s="22">
        <v>81.354389999999995</v>
      </c>
      <c r="S447" s="22">
        <v>92.808970000000016</v>
      </c>
      <c r="T447" s="22">
        <v>49.221010000000014</v>
      </c>
      <c r="U447" s="22"/>
      <c r="V447" s="22">
        <v>43.587959999999995</v>
      </c>
      <c r="AB447" s="21"/>
      <c r="AC447" s="21"/>
      <c r="AD447" s="21"/>
      <c r="AE447" s="21"/>
    </row>
    <row r="448" spans="1:31" x14ac:dyDescent="0.2">
      <c r="A448" s="24" t="s">
        <v>1016</v>
      </c>
      <c r="B448" s="25" t="s">
        <v>1017</v>
      </c>
      <c r="C448" s="22">
        <v>3.2427100000000002</v>
      </c>
      <c r="D448" s="22">
        <v>3.2427100000000002</v>
      </c>
      <c r="E448" s="22"/>
      <c r="F448" s="22"/>
      <c r="G448" s="22">
        <v>0.12118000000000001</v>
      </c>
      <c r="H448" s="22">
        <v>0.12118000000000001</v>
      </c>
      <c r="I448" s="22"/>
      <c r="J448" s="22"/>
      <c r="K448" s="22"/>
      <c r="L448" s="22"/>
      <c r="M448" s="22"/>
      <c r="N448" s="22"/>
      <c r="O448" s="22">
        <v>0.91943000000000008</v>
      </c>
      <c r="P448" s="22">
        <v>0.91943000000000008</v>
      </c>
      <c r="Q448" s="22"/>
      <c r="R448" s="22"/>
      <c r="S448" s="22">
        <v>2.20208</v>
      </c>
      <c r="T448" s="22">
        <v>2.20208</v>
      </c>
      <c r="U448" s="22"/>
      <c r="V448" s="22"/>
      <c r="AB448" s="21"/>
      <c r="AC448" s="21"/>
      <c r="AD448" s="21"/>
      <c r="AE448" s="21"/>
    </row>
    <row r="449" spans="1:31" x14ac:dyDescent="0.2">
      <c r="A449" s="24" t="s">
        <v>1018</v>
      </c>
      <c r="B449" s="25" t="s">
        <v>1019</v>
      </c>
      <c r="C449" s="22">
        <v>15.368430000000002</v>
      </c>
      <c r="D449" s="22">
        <v>15.368110000000001</v>
      </c>
      <c r="E449" s="22"/>
      <c r="F449" s="22">
        <v>3.2000000000000003E-4</v>
      </c>
      <c r="G449" s="22">
        <v>1.6870800000000006</v>
      </c>
      <c r="H449" s="22">
        <v>1.6870800000000006</v>
      </c>
      <c r="I449" s="22"/>
      <c r="J449" s="22"/>
      <c r="K449" s="22">
        <v>8.2237299999999998</v>
      </c>
      <c r="L449" s="22">
        <v>8.2237299999999998</v>
      </c>
      <c r="M449" s="22"/>
      <c r="N449" s="22"/>
      <c r="O449" s="22">
        <v>2.9574100000000008</v>
      </c>
      <c r="P449" s="22">
        <v>2.9574100000000008</v>
      </c>
      <c r="Q449" s="22"/>
      <c r="R449" s="22"/>
      <c r="S449" s="22">
        <v>2.4998900000000002</v>
      </c>
      <c r="T449" s="22">
        <v>2.4998900000000002</v>
      </c>
      <c r="U449" s="22"/>
      <c r="V449" s="22"/>
      <c r="AB449" s="21"/>
      <c r="AC449" s="21"/>
      <c r="AD449" s="21"/>
      <c r="AE449" s="21"/>
    </row>
    <row r="450" spans="1:31" x14ac:dyDescent="0.2">
      <c r="A450" s="24" t="s">
        <v>1020</v>
      </c>
      <c r="B450" s="25" t="s">
        <v>1021</v>
      </c>
      <c r="C450" s="22">
        <v>689.66067999999984</v>
      </c>
      <c r="D450" s="22">
        <v>685.06006999999988</v>
      </c>
      <c r="E450" s="22">
        <v>0.97521999999999998</v>
      </c>
      <c r="F450" s="22">
        <v>3.6253899999999994</v>
      </c>
      <c r="G450" s="22">
        <v>49.922550000000001</v>
      </c>
      <c r="H450" s="22">
        <v>48.753790000000002</v>
      </c>
      <c r="I450" s="22">
        <v>0.97521999999999998</v>
      </c>
      <c r="J450" s="22">
        <v>0.19353999999999999</v>
      </c>
      <c r="K450" s="22">
        <v>49.999490000000009</v>
      </c>
      <c r="L450" s="22">
        <v>49.999490000000009</v>
      </c>
      <c r="M450" s="22"/>
      <c r="N450" s="22"/>
      <c r="O450" s="22">
        <v>211.61022999999994</v>
      </c>
      <c r="P450" s="22">
        <v>209.69378999999995</v>
      </c>
      <c r="Q450" s="22"/>
      <c r="R450" s="22">
        <v>1.9164399999999999</v>
      </c>
      <c r="S450" s="22">
        <v>375.9796399999999</v>
      </c>
      <c r="T450" s="22">
        <v>374.46422999999993</v>
      </c>
      <c r="U450" s="22"/>
      <c r="V450" s="22">
        <v>1.5154099999999997</v>
      </c>
      <c r="AB450" s="21"/>
      <c r="AC450" s="21"/>
      <c r="AD450" s="21"/>
      <c r="AE450" s="21"/>
    </row>
    <row r="451" spans="1:31" ht="25.5" x14ac:dyDescent="0.2">
      <c r="A451" s="24" t="s">
        <v>1022</v>
      </c>
      <c r="B451" s="26" t="s">
        <v>1023</v>
      </c>
      <c r="C451" s="22">
        <v>658.8603800000003</v>
      </c>
      <c r="D451" s="22">
        <v>615.66153000000031</v>
      </c>
      <c r="E451" s="22">
        <v>30.708950000000002</v>
      </c>
      <c r="F451" s="22">
        <v>12.489899999999999</v>
      </c>
      <c r="G451" s="22">
        <v>131.59734000000009</v>
      </c>
      <c r="H451" s="22">
        <v>102.11069000000008</v>
      </c>
      <c r="I451" s="22">
        <v>29.486650000000001</v>
      </c>
      <c r="J451" s="22"/>
      <c r="K451" s="22">
        <v>330.43680000000012</v>
      </c>
      <c r="L451" s="22">
        <v>329.2145000000001</v>
      </c>
      <c r="M451" s="22">
        <v>1.2222999999999999</v>
      </c>
      <c r="N451" s="22"/>
      <c r="O451" s="22">
        <v>74.062690000000075</v>
      </c>
      <c r="P451" s="22">
        <v>69.69148000000007</v>
      </c>
      <c r="Q451" s="22"/>
      <c r="R451" s="22">
        <v>4.3712099999999996</v>
      </c>
      <c r="S451" s="22">
        <v>115.94738000000007</v>
      </c>
      <c r="T451" s="22">
        <v>107.82869000000007</v>
      </c>
      <c r="U451" s="22"/>
      <c r="V451" s="22">
        <v>8.1186899999999991</v>
      </c>
      <c r="AB451" s="21"/>
      <c r="AC451" s="21"/>
      <c r="AD451" s="21"/>
      <c r="AE451" s="21"/>
    </row>
    <row r="452" spans="1:31" x14ac:dyDescent="0.2">
      <c r="A452" s="24" t="s">
        <v>1024</v>
      </c>
      <c r="B452" s="25" t="s">
        <v>1025</v>
      </c>
      <c r="C452" s="22">
        <v>807.02977999999962</v>
      </c>
      <c r="D452" s="22">
        <v>795.68877999999961</v>
      </c>
      <c r="E452" s="22">
        <v>0.88949999999999996</v>
      </c>
      <c r="F452" s="22">
        <v>10.451499999999999</v>
      </c>
      <c r="G452" s="22">
        <v>5.57E-2</v>
      </c>
      <c r="H452" s="22">
        <v>5.57E-2</v>
      </c>
      <c r="I452" s="22"/>
      <c r="J452" s="22"/>
      <c r="K452" s="22">
        <v>3.1800000000000001E-3</v>
      </c>
      <c r="L452" s="22">
        <v>3.1800000000000001E-3</v>
      </c>
      <c r="M452" s="22"/>
      <c r="N452" s="22"/>
      <c r="O452" s="22">
        <v>792.36411999999962</v>
      </c>
      <c r="P452" s="22">
        <v>783.5655399999996</v>
      </c>
      <c r="Q452" s="22"/>
      <c r="R452" s="22">
        <v>8.7985799999999994</v>
      </c>
      <c r="S452" s="22">
        <v>10.175970000000001</v>
      </c>
      <c r="T452" s="22">
        <v>8.5230500000000013</v>
      </c>
      <c r="U452" s="22"/>
      <c r="V452" s="22">
        <v>1.6529200000000002</v>
      </c>
      <c r="AB452" s="21"/>
      <c r="AC452" s="21"/>
      <c r="AD452" s="21"/>
      <c r="AE452" s="21"/>
    </row>
    <row r="453" spans="1:31" x14ac:dyDescent="0.2">
      <c r="A453" s="24" t="s">
        <v>1026</v>
      </c>
      <c r="B453" s="25" t="s">
        <v>1027</v>
      </c>
      <c r="C453" s="22">
        <v>284.97230999999994</v>
      </c>
      <c r="D453" s="22">
        <v>25.711079999999999</v>
      </c>
      <c r="E453" s="22">
        <v>0.24314</v>
      </c>
      <c r="F453" s="22">
        <v>259.01808999999997</v>
      </c>
      <c r="G453" s="22">
        <v>2.2998300000000005</v>
      </c>
      <c r="H453" s="22">
        <v>2.2998300000000005</v>
      </c>
      <c r="I453" s="22"/>
      <c r="J453" s="22"/>
      <c r="K453" s="22">
        <v>15.25728</v>
      </c>
      <c r="L453" s="22">
        <v>15.036210000000001</v>
      </c>
      <c r="M453" s="22"/>
      <c r="N453" s="22">
        <v>0.22106999999999999</v>
      </c>
      <c r="O453" s="22">
        <v>108.05948999999998</v>
      </c>
      <c r="P453" s="22">
        <v>5.4895999999999994</v>
      </c>
      <c r="Q453" s="22">
        <v>0.24314</v>
      </c>
      <c r="R453" s="22">
        <v>102.32674999999999</v>
      </c>
      <c r="S453" s="22">
        <v>159.14787999999999</v>
      </c>
      <c r="T453" s="22">
        <v>2.6776099999999992</v>
      </c>
      <c r="U453" s="22"/>
      <c r="V453" s="22">
        <v>156.47027</v>
      </c>
      <c r="AB453" s="21"/>
      <c r="AC453" s="21"/>
      <c r="AD453" s="21"/>
      <c r="AE453" s="21"/>
    </row>
    <row r="454" spans="1:31" x14ac:dyDescent="0.2">
      <c r="A454" s="24" t="s">
        <v>1028</v>
      </c>
      <c r="B454" s="25" t="s">
        <v>1029</v>
      </c>
      <c r="C454" s="22">
        <v>2.8461600000000002</v>
      </c>
      <c r="D454" s="22">
        <v>2.8461600000000002</v>
      </c>
      <c r="E454" s="22"/>
      <c r="F454" s="22"/>
      <c r="G454" s="22"/>
      <c r="H454" s="22"/>
      <c r="I454" s="22"/>
      <c r="J454" s="22"/>
      <c r="K454" s="22">
        <v>0.87708000000000008</v>
      </c>
      <c r="L454" s="22">
        <v>0.87708000000000008</v>
      </c>
      <c r="M454" s="22"/>
      <c r="N454" s="22"/>
      <c r="O454" s="22">
        <v>0.19882</v>
      </c>
      <c r="P454" s="22">
        <v>0.19882</v>
      </c>
      <c r="Q454" s="22"/>
      <c r="R454" s="22"/>
      <c r="S454" s="22">
        <v>1.7702599999999999</v>
      </c>
      <c r="T454" s="22">
        <v>1.7702599999999999</v>
      </c>
      <c r="U454" s="22"/>
      <c r="V454" s="22"/>
      <c r="AB454" s="21"/>
      <c r="AC454" s="21"/>
      <c r="AD454" s="21"/>
      <c r="AE454" s="21"/>
    </row>
    <row r="455" spans="1:31" x14ac:dyDescent="0.2">
      <c r="A455" s="24" t="s">
        <v>1030</v>
      </c>
      <c r="B455" s="25" t="s">
        <v>1031</v>
      </c>
      <c r="C455" s="22">
        <v>276.57493000000005</v>
      </c>
      <c r="D455" s="22">
        <v>276.57493000000005</v>
      </c>
      <c r="E455" s="22"/>
      <c r="F455" s="22"/>
      <c r="G455" s="22">
        <v>0.17710999999999999</v>
      </c>
      <c r="H455" s="22">
        <v>0.17710999999999999</v>
      </c>
      <c r="I455" s="22"/>
      <c r="J455" s="22"/>
      <c r="K455" s="22"/>
      <c r="L455" s="22"/>
      <c r="M455" s="22"/>
      <c r="N455" s="22"/>
      <c r="O455" s="22">
        <v>276.39782000000002</v>
      </c>
      <c r="P455" s="22">
        <v>276.39782000000002</v>
      </c>
      <c r="Q455" s="22"/>
      <c r="R455" s="22"/>
      <c r="S455" s="22"/>
      <c r="T455" s="22"/>
      <c r="U455" s="22"/>
      <c r="V455" s="22"/>
      <c r="AB455" s="21"/>
      <c r="AC455" s="21"/>
      <c r="AD455" s="21"/>
      <c r="AE455" s="21"/>
    </row>
    <row r="456" spans="1:31" x14ac:dyDescent="0.2">
      <c r="A456" s="24" t="s">
        <v>1032</v>
      </c>
      <c r="B456" s="25" t="s">
        <v>1033</v>
      </c>
      <c r="C456" s="22">
        <v>20.893639999999994</v>
      </c>
      <c r="D456" s="22">
        <v>20.893639999999994</v>
      </c>
      <c r="E456" s="22"/>
      <c r="F456" s="22"/>
      <c r="G456" s="22">
        <v>4.0029199999999987</v>
      </c>
      <c r="H456" s="22">
        <v>4.0029199999999987</v>
      </c>
      <c r="I456" s="22"/>
      <c r="J456" s="22"/>
      <c r="K456" s="22">
        <v>5.6285199999999991</v>
      </c>
      <c r="L456" s="22">
        <v>5.6285199999999991</v>
      </c>
      <c r="M456" s="22"/>
      <c r="N456" s="22"/>
      <c r="O456" s="22">
        <v>7.5976699999999981</v>
      </c>
      <c r="P456" s="22">
        <v>7.5976699999999981</v>
      </c>
      <c r="Q456" s="22"/>
      <c r="R456" s="22"/>
      <c r="S456" s="22">
        <v>3.6645299999999996</v>
      </c>
      <c r="T456" s="22">
        <v>3.6645299999999996</v>
      </c>
      <c r="U456" s="22"/>
      <c r="V456" s="22"/>
      <c r="AB456" s="21"/>
      <c r="AC456" s="21"/>
      <c r="AD456" s="21"/>
      <c r="AE456" s="21"/>
    </row>
    <row r="457" spans="1:31" ht="25.5" x14ac:dyDescent="0.2">
      <c r="A457" s="24" t="s">
        <v>1034</v>
      </c>
      <c r="B457" s="26" t="s">
        <v>1035</v>
      </c>
      <c r="C457" s="22">
        <v>549.79389000000003</v>
      </c>
      <c r="D457" s="22">
        <v>531.33623999999986</v>
      </c>
      <c r="E457" s="22">
        <v>1.2428600000000001</v>
      </c>
      <c r="F457" s="22">
        <v>17.214790000000001</v>
      </c>
      <c r="G457" s="22">
        <v>119.65861999999998</v>
      </c>
      <c r="H457" s="22">
        <v>119.65861999999998</v>
      </c>
      <c r="I457" s="22"/>
      <c r="J457" s="22"/>
      <c r="K457" s="22">
        <v>213.88801999999998</v>
      </c>
      <c r="L457" s="22">
        <v>213.28006999999999</v>
      </c>
      <c r="M457" s="22">
        <v>0.34411000000000003</v>
      </c>
      <c r="N457" s="22">
        <v>0.26383999999999996</v>
      </c>
      <c r="O457" s="22">
        <v>90.875270000000029</v>
      </c>
      <c r="P457" s="22">
        <v>84.152350000000027</v>
      </c>
      <c r="Q457" s="22">
        <v>0.10908</v>
      </c>
      <c r="R457" s="22">
        <v>6.6138399999999997</v>
      </c>
      <c r="S457" s="22">
        <v>120.16540000000001</v>
      </c>
      <c r="T457" s="22">
        <v>109.54093</v>
      </c>
      <c r="U457" s="22">
        <v>0.28736</v>
      </c>
      <c r="V457" s="22">
        <v>10.337110000000001</v>
      </c>
      <c r="AB457" s="21"/>
      <c r="AC457" s="21"/>
      <c r="AD457" s="21"/>
      <c r="AE457" s="21"/>
    </row>
    <row r="458" spans="1:31" x14ac:dyDescent="0.2">
      <c r="A458" s="24" t="s">
        <v>1036</v>
      </c>
      <c r="B458" s="25" t="s">
        <v>1037</v>
      </c>
      <c r="C458" s="22">
        <v>58.917179999999995</v>
      </c>
      <c r="D458" s="22">
        <v>58.917179999999995</v>
      </c>
      <c r="E458" s="22"/>
      <c r="F458" s="22"/>
      <c r="G458" s="22">
        <v>2.3137899999999996</v>
      </c>
      <c r="H458" s="22">
        <v>2.3137899999999996</v>
      </c>
      <c r="I458" s="22"/>
      <c r="J458" s="22"/>
      <c r="K458" s="22">
        <v>35.396069999999995</v>
      </c>
      <c r="L458" s="22">
        <v>35.396069999999995</v>
      </c>
      <c r="M458" s="22"/>
      <c r="N458" s="22"/>
      <c r="O458" s="22">
        <v>9.7074500000000015</v>
      </c>
      <c r="P458" s="22">
        <v>9.7074500000000015</v>
      </c>
      <c r="Q458" s="22"/>
      <c r="R458" s="22"/>
      <c r="S458" s="22">
        <v>11.258320000000003</v>
      </c>
      <c r="T458" s="22">
        <v>11.258320000000003</v>
      </c>
      <c r="U458" s="22"/>
      <c r="V458" s="22"/>
      <c r="AB458" s="21"/>
      <c r="AC458" s="21"/>
      <c r="AD458" s="21"/>
      <c r="AE458" s="21"/>
    </row>
    <row r="459" spans="1:31" x14ac:dyDescent="0.2">
      <c r="A459" s="24" t="s">
        <v>1038</v>
      </c>
      <c r="B459" s="25" t="s">
        <v>1039</v>
      </c>
      <c r="C459" s="22">
        <v>361.25840000000005</v>
      </c>
      <c r="D459" s="22">
        <v>238.40936000000005</v>
      </c>
      <c r="E459" s="22">
        <v>120.86225999999999</v>
      </c>
      <c r="F459" s="22">
        <v>1.9867799999999998</v>
      </c>
      <c r="G459" s="22">
        <v>129.71296000000001</v>
      </c>
      <c r="H459" s="22">
        <v>38.499060000000014</v>
      </c>
      <c r="I459" s="22">
        <v>91.213899999999995</v>
      </c>
      <c r="J459" s="22"/>
      <c r="K459" s="22">
        <v>50.008399999999995</v>
      </c>
      <c r="L459" s="22">
        <v>27.04458</v>
      </c>
      <c r="M459" s="22">
        <v>22.963819999999998</v>
      </c>
      <c r="N459" s="22"/>
      <c r="O459" s="22">
        <v>110.54758000000004</v>
      </c>
      <c r="P459" s="22">
        <v>101.87626000000004</v>
      </c>
      <c r="Q459" s="22">
        <v>6.6845399999999993</v>
      </c>
      <c r="R459" s="22">
        <v>1.9867799999999998</v>
      </c>
      <c r="S459" s="22">
        <v>55.775220000000019</v>
      </c>
      <c r="T459" s="22">
        <v>55.775220000000019</v>
      </c>
      <c r="U459" s="22"/>
      <c r="V459" s="22"/>
      <c r="AB459" s="21"/>
      <c r="AC459" s="21"/>
      <c r="AD459" s="21"/>
      <c r="AE459" s="21"/>
    </row>
    <row r="460" spans="1:31" x14ac:dyDescent="0.2">
      <c r="A460" s="24" t="s">
        <v>1040</v>
      </c>
      <c r="B460" s="25" t="s">
        <v>1041</v>
      </c>
      <c r="C460" s="22">
        <v>16.461260000000003</v>
      </c>
      <c r="D460" s="22">
        <v>13.480979999999999</v>
      </c>
      <c r="E460" s="22">
        <v>2.9802799999999996</v>
      </c>
      <c r="F460" s="22"/>
      <c r="G460" s="22">
        <v>1.4929000000000001</v>
      </c>
      <c r="H460" s="22">
        <v>0.90500999999999998</v>
      </c>
      <c r="I460" s="22">
        <v>0.58789000000000002</v>
      </c>
      <c r="J460" s="22"/>
      <c r="K460" s="22">
        <v>2.8262399999999999</v>
      </c>
      <c r="L460" s="22">
        <v>1.60744</v>
      </c>
      <c r="M460" s="22">
        <v>1.2187999999999999</v>
      </c>
      <c r="N460" s="22"/>
      <c r="O460" s="22">
        <v>4.1290399999999998</v>
      </c>
      <c r="P460" s="22">
        <v>3.9783200000000001</v>
      </c>
      <c r="Q460" s="22">
        <v>0.15071999999999999</v>
      </c>
      <c r="R460" s="22"/>
      <c r="S460" s="22">
        <v>5.2864899999999997</v>
      </c>
      <c r="T460" s="22">
        <v>4.2636199999999995</v>
      </c>
      <c r="U460" s="22">
        <v>1.0228699999999999</v>
      </c>
      <c r="V460" s="22"/>
      <c r="AB460" s="21"/>
      <c r="AC460" s="21"/>
      <c r="AD460" s="21"/>
      <c r="AE460" s="21"/>
    </row>
    <row r="461" spans="1:31" x14ac:dyDescent="0.2">
      <c r="A461" s="24" t="s">
        <v>1042</v>
      </c>
      <c r="B461" s="25" t="s">
        <v>1043</v>
      </c>
      <c r="C461" s="22">
        <v>5.8836899999999996</v>
      </c>
      <c r="D461" s="22">
        <v>5.8836899999999996</v>
      </c>
      <c r="E461" s="22"/>
      <c r="F461" s="22"/>
      <c r="G461" s="22">
        <v>5.5879199999999996</v>
      </c>
      <c r="H461" s="22">
        <v>5.5879199999999996</v>
      </c>
      <c r="I461" s="22"/>
      <c r="J461" s="22"/>
      <c r="K461" s="22"/>
      <c r="L461" s="22"/>
      <c r="M461" s="22"/>
      <c r="N461" s="22"/>
      <c r="O461" s="22">
        <v>0.29576999999999998</v>
      </c>
      <c r="P461" s="22">
        <v>0.29576999999999998</v>
      </c>
      <c r="Q461" s="22"/>
      <c r="R461" s="22"/>
      <c r="S461" s="22"/>
      <c r="T461" s="22"/>
      <c r="U461" s="22"/>
      <c r="V461" s="22"/>
      <c r="AB461" s="21"/>
      <c r="AC461" s="21"/>
      <c r="AD461" s="21"/>
      <c r="AE461" s="21"/>
    </row>
    <row r="462" spans="1:31" x14ac:dyDescent="0.2">
      <c r="A462" s="24" t="s">
        <v>1044</v>
      </c>
      <c r="B462" s="25" t="s">
        <v>1045</v>
      </c>
      <c r="C462" s="22">
        <v>8079.7219000000014</v>
      </c>
      <c r="D462" s="22">
        <v>3030.7676700000015</v>
      </c>
      <c r="E462" s="22">
        <v>361.99950999999993</v>
      </c>
      <c r="F462" s="22">
        <v>4686.9547199999997</v>
      </c>
      <c r="G462" s="22">
        <v>2380.2362700000003</v>
      </c>
      <c r="H462" s="22">
        <v>448.70261000000056</v>
      </c>
      <c r="I462" s="22">
        <v>43.026769999999999</v>
      </c>
      <c r="J462" s="22">
        <v>1888.5068899999999</v>
      </c>
      <c r="K462" s="22">
        <v>3121.0873500000007</v>
      </c>
      <c r="L462" s="22">
        <v>2241.2236600000006</v>
      </c>
      <c r="M462" s="22">
        <v>297.76561999999996</v>
      </c>
      <c r="N462" s="22">
        <v>582.09807000000001</v>
      </c>
      <c r="O462" s="22">
        <v>2311.9997499999999</v>
      </c>
      <c r="P462" s="22">
        <v>153.9891299999999</v>
      </c>
      <c r="Q462" s="22">
        <v>21.20712</v>
      </c>
      <c r="R462" s="22">
        <v>2136.8035</v>
      </c>
      <c r="S462" s="22">
        <v>263.25844000000029</v>
      </c>
      <c r="T462" s="22">
        <v>183.71218000000027</v>
      </c>
      <c r="U462" s="22"/>
      <c r="V462" s="22">
        <v>79.546260000000004</v>
      </c>
      <c r="AB462" s="21"/>
      <c r="AC462" s="21"/>
      <c r="AD462" s="21"/>
      <c r="AE462" s="21"/>
    </row>
    <row r="463" spans="1:31" x14ac:dyDescent="0.2">
      <c r="A463" s="24" t="s">
        <v>1046</v>
      </c>
      <c r="B463" s="25" t="s">
        <v>1047</v>
      </c>
      <c r="C463" s="22">
        <v>24292.71422999999</v>
      </c>
      <c r="D463" s="22">
        <v>16769.975809999989</v>
      </c>
      <c r="E463" s="22">
        <v>1274.36509</v>
      </c>
      <c r="F463" s="22">
        <v>6248.3733300000004</v>
      </c>
      <c r="G463" s="22">
        <v>1567.8336299999951</v>
      </c>
      <c r="H463" s="22">
        <v>1332.0458799999951</v>
      </c>
      <c r="I463" s="22">
        <v>71.243779999999987</v>
      </c>
      <c r="J463" s="22">
        <v>164.54397</v>
      </c>
      <c r="K463" s="22">
        <v>10911.757969999999</v>
      </c>
      <c r="L463" s="22">
        <v>6970.7007799999992</v>
      </c>
      <c r="M463" s="22">
        <v>518.1481399999999</v>
      </c>
      <c r="N463" s="22">
        <v>3422.9090500000002</v>
      </c>
      <c r="O463" s="22">
        <v>9305.4864499999949</v>
      </c>
      <c r="P463" s="22">
        <v>6794.8918799999956</v>
      </c>
      <c r="Q463" s="22">
        <v>649.30004000000019</v>
      </c>
      <c r="R463" s="22">
        <v>1861.2945299999994</v>
      </c>
      <c r="S463" s="22">
        <v>2266.0545799999986</v>
      </c>
      <c r="T463" s="22">
        <v>1614.1535499999986</v>
      </c>
      <c r="U463" s="22">
        <v>33.738689999999998</v>
      </c>
      <c r="V463" s="22">
        <v>618.16233999999997</v>
      </c>
      <c r="AB463" s="21"/>
      <c r="AC463" s="21"/>
      <c r="AD463" s="21"/>
      <c r="AE463" s="21"/>
    </row>
    <row r="464" spans="1:31" x14ac:dyDescent="0.2">
      <c r="A464" s="24" t="s">
        <v>1048</v>
      </c>
      <c r="B464" s="25" t="s">
        <v>1049</v>
      </c>
      <c r="C464" s="22">
        <v>4087.7955999999995</v>
      </c>
      <c r="D464" s="22">
        <v>3452.587109999999</v>
      </c>
      <c r="E464" s="22">
        <v>43.090730000000001</v>
      </c>
      <c r="F464" s="22">
        <v>592.11775999999998</v>
      </c>
      <c r="G464" s="22">
        <v>560.1418499999985</v>
      </c>
      <c r="H464" s="22">
        <v>543.81121999999857</v>
      </c>
      <c r="I464" s="22">
        <v>7.05931</v>
      </c>
      <c r="J464" s="22">
        <v>9.2713200000000011</v>
      </c>
      <c r="K464" s="22">
        <v>1896.5953599999998</v>
      </c>
      <c r="L464" s="22">
        <v>1300.0002299999999</v>
      </c>
      <c r="M464" s="22">
        <v>25.920200000000001</v>
      </c>
      <c r="N464" s="22">
        <v>570.67493000000002</v>
      </c>
      <c r="O464" s="22">
        <v>1027.7666200000003</v>
      </c>
      <c r="P464" s="22">
        <v>1017.9141800000002</v>
      </c>
      <c r="Q464" s="22">
        <v>2.25177</v>
      </c>
      <c r="R464" s="22">
        <v>7.60067</v>
      </c>
      <c r="S464" s="22">
        <v>559.18017000000032</v>
      </c>
      <c r="T464" s="22">
        <v>547.93753000000038</v>
      </c>
      <c r="U464" s="22">
        <v>6.6717999999999993</v>
      </c>
      <c r="V464" s="22">
        <v>4.5708400000000013</v>
      </c>
      <c r="AB464" s="21"/>
      <c r="AC464" s="21"/>
      <c r="AD464" s="21"/>
      <c r="AE464" s="21"/>
    </row>
    <row r="465" spans="1:31" x14ac:dyDescent="0.2">
      <c r="A465" s="24" t="s">
        <v>1050</v>
      </c>
      <c r="B465" s="25" t="s">
        <v>1051</v>
      </c>
      <c r="C465" s="22">
        <v>7419.4022299999988</v>
      </c>
      <c r="D465" s="22">
        <v>5227.3628199999994</v>
      </c>
      <c r="E465" s="22">
        <v>216.86335</v>
      </c>
      <c r="F465" s="22">
        <v>1975.1760599999998</v>
      </c>
      <c r="G465" s="22">
        <v>1052.8807100000006</v>
      </c>
      <c r="H465" s="22">
        <v>396.77969000000058</v>
      </c>
      <c r="I465" s="22">
        <v>48.265360000000008</v>
      </c>
      <c r="J465" s="22">
        <v>607.83565999999985</v>
      </c>
      <c r="K465" s="22">
        <v>4263.2407699999994</v>
      </c>
      <c r="L465" s="22">
        <v>3403.1316999999995</v>
      </c>
      <c r="M465" s="22">
        <v>137.67523999999997</v>
      </c>
      <c r="N465" s="22">
        <v>722.43383000000006</v>
      </c>
      <c r="O465" s="22">
        <v>778.38959999999975</v>
      </c>
      <c r="P465" s="22">
        <v>560.46355999999969</v>
      </c>
      <c r="Q465" s="22">
        <v>3.8667100000000003</v>
      </c>
      <c r="R465" s="22">
        <v>214.05933000000005</v>
      </c>
      <c r="S465" s="22">
        <v>1121.9541899999997</v>
      </c>
      <c r="T465" s="22">
        <v>664.59572999999966</v>
      </c>
      <c r="U465" s="22">
        <v>26.511219999999998</v>
      </c>
      <c r="V465" s="22">
        <v>430.84723999999994</v>
      </c>
      <c r="AB465" s="21"/>
      <c r="AC465" s="21"/>
      <c r="AD465" s="21"/>
      <c r="AE465" s="21"/>
    </row>
    <row r="466" spans="1:31" x14ac:dyDescent="0.2">
      <c r="A466" s="24" t="s">
        <v>1052</v>
      </c>
      <c r="B466" s="25" t="s">
        <v>1053</v>
      </c>
      <c r="C466" s="22">
        <v>5884.8556499999986</v>
      </c>
      <c r="D466" s="22">
        <v>4862.3000099999981</v>
      </c>
      <c r="E466" s="22">
        <v>553.39011999999991</v>
      </c>
      <c r="F466" s="22">
        <v>469.16552000000001</v>
      </c>
      <c r="G466" s="22">
        <v>506.74778000000038</v>
      </c>
      <c r="H466" s="22">
        <v>442.03514000000035</v>
      </c>
      <c r="I466" s="22"/>
      <c r="J466" s="22">
        <v>64.712639999999993</v>
      </c>
      <c r="K466" s="22">
        <v>3097.6448599999985</v>
      </c>
      <c r="L466" s="22">
        <v>2714.8327999999988</v>
      </c>
      <c r="M466" s="22">
        <v>193.18033999999997</v>
      </c>
      <c r="N466" s="22">
        <v>189.63172</v>
      </c>
      <c r="O466" s="22">
        <v>1592.1839699999987</v>
      </c>
      <c r="P466" s="22">
        <v>1038.7523299999987</v>
      </c>
      <c r="Q466" s="22">
        <v>354.84746000000001</v>
      </c>
      <c r="R466" s="22">
        <v>198.58418000000003</v>
      </c>
      <c r="S466" s="22">
        <v>522.89857000000052</v>
      </c>
      <c r="T466" s="22">
        <v>501.90073000000058</v>
      </c>
      <c r="U466" s="22">
        <v>4.7608600000000001</v>
      </c>
      <c r="V466" s="22">
        <v>16.236979999999999</v>
      </c>
      <c r="AB466" s="21"/>
      <c r="AC466" s="21"/>
      <c r="AD466" s="21"/>
      <c r="AE466" s="21"/>
    </row>
    <row r="467" spans="1:31" ht="25.5" x14ac:dyDescent="0.2">
      <c r="A467" s="24" t="s">
        <v>1054</v>
      </c>
      <c r="B467" s="26" t="s">
        <v>1055</v>
      </c>
      <c r="C467" s="22">
        <v>5157.3393699999924</v>
      </c>
      <c r="D467" s="22">
        <v>4453.451779999994</v>
      </c>
      <c r="E467" s="22">
        <v>249.75810999999993</v>
      </c>
      <c r="F467" s="22">
        <v>454.12948000000006</v>
      </c>
      <c r="G467" s="22">
        <v>412.82649000000038</v>
      </c>
      <c r="H467" s="22">
        <v>375.13260000000037</v>
      </c>
      <c r="I467" s="22">
        <v>3.7930099999999998</v>
      </c>
      <c r="J467" s="22">
        <v>33.900880000000001</v>
      </c>
      <c r="K467" s="22">
        <v>2840.7479499999945</v>
      </c>
      <c r="L467" s="22">
        <v>2373.3455599999947</v>
      </c>
      <c r="M467" s="22">
        <v>117.70818999999999</v>
      </c>
      <c r="N467" s="22">
        <v>349.69420000000002</v>
      </c>
      <c r="O467" s="22">
        <v>604.01575999999807</v>
      </c>
      <c r="P467" s="22">
        <v>571.93956999999807</v>
      </c>
      <c r="Q467" s="22">
        <v>10.111720000000004</v>
      </c>
      <c r="R467" s="22">
        <v>21.964470000000002</v>
      </c>
      <c r="S467" s="22">
        <v>973.00294999999983</v>
      </c>
      <c r="T467" s="22">
        <v>838.73510999999985</v>
      </c>
      <c r="U467" s="22">
        <v>85.697909999999993</v>
      </c>
      <c r="V467" s="22">
        <v>48.569929999999992</v>
      </c>
      <c r="AB467" s="21"/>
      <c r="AC467" s="21"/>
      <c r="AD467" s="21"/>
      <c r="AE467" s="21"/>
    </row>
    <row r="468" spans="1:31" x14ac:dyDescent="0.2">
      <c r="A468" s="24" t="s">
        <v>1056</v>
      </c>
      <c r="B468" s="25" t="s">
        <v>1057</v>
      </c>
      <c r="C468" s="22">
        <v>368.29487999999992</v>
      </c>
      <c r="D468" s="22">
        <v>256.27558999999997</v>
      </c>
      <c r="E468" s="22">
        <v>5.3571499999999999</v>
      </c>
      <c r="F468" s="22">
        <v>106.66214000000001</v>
      </c>
      <c r="G468" s="22">
        <v>45.283349999999999</v>
      </c>
      <c r="H468" s="22">
        <v>6.4890300000000005</v>
      </c>
      <c r="I468" s="22"/>
      <c r="J468" s="22">
        <v>38.794319999999999</v>
      </c>
      <c r="K468" s="22">
        <v>194.72352999999998</v>
      </c>
      <c r="L468" s="22">
        <v>121.49855999999998</v>
      </c>
      <c r="M468" s="22">
        <v>5.3571499999999999</v>
      </c>
      <c r="N468" s="22">
        <v>67.867820000000009</v>
      </c>
      <c r="O468" s="22">
        <v>58.885899999999999</v>
      </c>
      <c r="P468" s="22">
        <v>58.885899999999999</v>
      </c>
      <c r="Q468" s="22"/>
      <c r="R468" s="22"/>
      <c r="S468" s="22">
        <v>69.401419999999987</v>
      </c>
      <c r="T468" s="22">
        <v>69.401419999999987</v>
      </c>
      <c r="U468" s="22"/>
      <c r="V468" s="22"/>
      <c r="AB468" s="21"/>
      <c r="AC468" s="21"/>
      <c r="AD468" s="21"/>
      <c r="AE468" s="21"/>
    </row>
    <row r="469" spans="1:31" x14ac:dyDescent="0.2">
      <c r="A469" s="24" t="s">
        <v>1058</v>
      </c>
      <c r="B469" s="25" t="s">
        <v>1059</v>
      </c>
      <c r="C469" s="22">
        <v>858.97439000000031</v>
      </c>
      <c r="D469" s="22">
        <v>795.43929000000037</v>
      </c>
      <c r="E469" s="22">
        <v>51.923079999999999</v>
      </c>
      <c r="F469" s="22">
        <v>11.612020000000001</v>
      </c>
      <c r="G469" s="22">
        <v>61.789200000000001</v>
      </c>
      <c r="H469" s="22">
        <v>61.789200000000001</v>
      </c>
      <c r="I469" s="22"/>
      <c r="J469" s="22"/>
      <c r="K469" s="22">
        <v>619.52881000000025</v>
      </c>
      <c r="L469" s="22">
        <v>559.96600000000035</v>
      </c>
      <c r="M469" s="22">
        <v>48.776229999999998</v>
      </c>
      <c r="N469" s="22">
        <v>10.786580000000001</v>
      </c>
      <c r="O469" s="22">
        <v>51.55637999999999</v>
      </c>
      <c r="P469" s="22">
        <v>50.729949999999988</v>
      </c>
      <c r="Q469" s="22">
        <v>0.69355</v>
      </c>
      <c r="R469" s="22">
        <v>0.13288</v>
      </c>
      <c r="S469" s="22">
        <v>92.488640000000018</v>
      </c>
      <c r="T469" s="22">
        <v>89.458080000000024</v>
      </c>
      <c r="U469" s="22">
        <v>2.3380000000000001</v>
      </c>
      <c r="V469" s="22">
        <v>0.69255999999999995</v>
      </c>
      <c r="AB469" s="21"/>
      <c r="AC469" s="21"/>
      <c r="AD469" s="21"/>
      <c r="AE469" s="21"/>
    </row>
    <row r="470" spans="1:31" x14ac:dyDescent="0.2">
      <c r="A470" s="24" t="s">
        <v>1060</v>
      </c>
      <c r="B470" s="25" t="s">
        <v>1061</v>
      </c>
      <c r="C470" s="22">
        <v>5908.6961199999987</v>
      </c>
      <c r="D470" s="22">
        <v>5406.7168399999973</v>
      </c>
      <c r="E470" s="22">
        <v>63.286299999999997</v>
      </c>
      <c r="F470" s="22">
        <v>438.69298000000003</v>
      </c>
      <c r="G470" s="22">
        <v>615.70480999999825</v>
      </c>
      <c r="H470" s="22">
        <v>564.24140999999815</v>
      </c>
      <c r="I470" s="22">
        <v>7.8117600000000005</v>
      </c>
      <c r="J470" s="22">
        <v>43.65164</v>
      </c>
      <c r="K470" s="22">
        <v>2901.759759999999</v>
      </c>
      <c r="L470" s="22">
        <v>2664.005799999999</v>
      </c>
      <c r="M470" s="22">
        <v>47.927289999999999</v>
      </c>
      <c r="N470" s="22">
        <v>189.82667000000001</v>
      </c>
      <c r="O470" s="22">
        <v>1460.1804000000002</v>
      </c>
      <c r="P470" s="22">
        <v>1329.5598900000002</v>
      </c>
      <c r="Q470" s="22">
        <v>2.24769</v>
      </c>
      <c r="R470" s="22">
        <v>128.37282000000002</v>
      </c>
      <c r="S470" s="22">
        <v>664.6157100000006</v>
      </c>
      <c r="T470" s="22">
        <v>587.11573000000055</v>
      </c>
      <c r="U470" s="22">
        <v>0.65812999999999999</v>
      </c>
      <c r="V470" s="22">
        <v>76.841849999999994</v>
      </c>
      <c r="AB470" s="21"/>
      <c r="AC470" s="21"/>
      <c r="AD470" s="21"/>
      <c r="AE470" s="21"/>
    </row>
    <row r="471" spans="1:31" x14ac:dyDescent="0.2">
      <c r="A471" s="24" t="s">
        <v>1062</v>
      </c>
      <c r="B471" s="25" t="s">
        <v>1063</v>
      </c>
      <c r="C471" s="22">
        <v>2020.8198300000001</v>
      </c>
      <c r="D471" s="22">
        <v>1225.5989199999999</v>
      </c>
      <c r="E471" s="22">
        <v>94.95065000000001</v>
      </c>
      <c r="F471" s="22">
        <v>700.27026000000001</v>
      </c>
      <c r="G471" s="22">
        <v>169.76130000000006</v>
      </c>
      <c r="H471" s="22">
        <v>130.84090000000006</v>
      </c>
      <c r="I471" s="22">
        <v>2.3526600000000002</v>
      </c>
      <c r="J471" s="22">
        <v>36.567740000000001</v>
      </c>
      <c r="K471" s="22">
        <v>977.43939999999998</v>
      </c>
      <c r="L471" s="22">
        <v>531.31265000000008</v>
      </c>
      <c r="M471" s="22">
        <v>74.11330000000001</v>
      </c>
      <c r="N471" s="22">
        <v>372.01344999999998</v>
      </c>
      <c r="O471" s="22">
        <v>359.47609999999986</v>
      </c>
      <c r="P471" s="22">
        <v>197.4025399999999</v>
      </c>
      <c r="Q471" s="22">
        <v>3.5857200000000002</v>
      </c>
      <c r="R471" s="22">
        <v>158.48783999999998</v>
      </c>
      <c r="S471" s="22">
        <v>449.01465999999994</v>
      </c>
      <c r="T471" s="22">
        <v>301.06561999999991</v>
      </c>
      <c r="U471" s="22">
        <v>14.747810000000001</v>
      </c>
      <c r="V471" s="22">
        <v>133.20123000000001</v>
      </c>
      <c r="AB471" s="21"/>
      <c r="AC471" s="21"/>
      <c r="AD471" s="21"/>
      <c r="AE471" s="21"/>
    </row>
    <row r="472" spans="1:31" x14ac:dyDescent="0.2">
      <c r="A472" s="24" t="s">
        <v>1064</v>
      </c>
      <c r="B472" s="25" t="s">
        <v>1065</v>
      </c>
      <c r="C472" s="22">
        <v>6056.1160799999998</v>
      </c>
      <c r="D472" s="22">
        <v>3848.1954599999995</v>
      </c>
      <c r="E472" s="22">
        <v>100.00199000000002</v>
      </c>
      <c r="F472" s="22">
        <v>2107.9186300000001</v>
      </c>
      <c r="G472" s="22">
        <v>979.94998999999996</v>
      </c>
      <c r="H472" s="22">
        <v>409.08023000000009</v>
      </c>
      <c r="I472" s="22">
        <v>5.8621800000000004</v>
      </c>
      <c r="J472" s="22">
        <v>565.00757999999996</v>
      </c>
      <c r="K472" s="22">
        <v>3248.2629499999989</v>
      </c>
      <c r="L472" s="22">
        <v>1754.4632299999987</v>
      </c>
      <c r="M472" s="22">
        <v>75.94486000000002</v>
      </c>
      <c r="N472" s="22">
        <v>1417.8548599999999</v>
      </c>
      <c r="O472" s="22">
        <v>706.93666999999994</v>
      </c>
      <c r="P472" s="22">
        <v>643.49514999999997</v>
      </c>
      <c r="Q472" s="22">
        <v>1.7797800000000001</v>
      </c>
      <c r="R472" s="22">
        <v>61.661740000000002</v>
      </c>
      <c r="S472" s="22">
        <v>1052.2591700000007</v>
      </c>
      <c r="T472" s="22">
        <v>974.81419000000085</v>
      </c>
      <c r="U472" s="22">
        <v>14.100459999999998</v>
      </c>
      <c r="V472" s="22">
        <v>63.344519999999996</v>
      </c>
      <c r="AB472" s="21"/>
      <c r="AC472" s="21"/>
      <c r="AD472" s="21"/>
      <c r="AE472" s="21"/>
    </row>
    <row r="473" spans="1:31" x14ac:dyDescent="0.2">
      <c r="A473" s="24" t="s">
        <v>1066</v>
      </c>
      <c r="B473" s="25" t="s">
        <v>1067</v>
      </c>
      <c r="C473" s="22">
        <v>465.03740000000005</v>
      </c>
      <c r="D473" s="22">
        <v>422.17913000000004</v>
      </c>
      <c r="E473" s="22">
        <v>42.858270000000005</v>
      </c>
      <c r="F473" s="22"/>
      <c r="G473" s="22">
        <v>22.314959999999999</v>
      </c>
      <c r="H473" s="22">
        <v>22.314959999999999</v>
      </c>
      <c r="I473" s="22"/>
      <c r="J473" s="22"/>
      <c r="K473" s="22">
        <v>305.52525000000009</v>
      </c>
      <c r="L473" s="22">
        <v>264.09976000000006</v>
      </c>
      <c r="M473" s="22">
        <v>41.425490000000003</v>
      </c>
      <c r="N473" s="22"/>
      <c r="O473" s="22">
        <v>87.243579999999966</v>
      </c>
      <c r="P473" s="22">
        <v>87.243579999999966</v>
      </c>
      <c r="Q473" s="22"/>
      <c r="R473" s="22"/>
      <c r="S473" s="22">
        <v>46.406350000000025</v>
      </c>
      <c r="T473" s="22">
        <v>46.319890000000022</v>
      </c>
      <c r="U473" s="22">
        <v>8.6459999999999995E-2</v>
      </c>
      <c r="V473" s="22"/>
      <c r="AB473" s="21"/>
      <c r="AC473" s="21"/>
      <c r="AD473" s="21"/>
      <c r="AE473" s="21"/>
    </row>
    <row r="474" spans="1:31" x14ac:dyDescent="0.2">
      <c r="A474" s="24" t="s">
        <v>1068</v>
      </c>
      <c r="B474" s="25" t="s">
        <v>1069</v>
      </c>
      <c r="C474" s="22">
        <v>141.47552999999996</v>
      </c>
      <c r="D474" s="22">
        <v>141.47552999999996</v>
      </c>
      <c r="E474" s="22"/>
      <c r="F474" s="22"/>
      <c r="G474" s="22">
        <v>2.5000000000000001E-4</v>
      </c>
      <c r="H474" s="22">
        <v>2.5000000000000001E-4</v>
      </c>
      <c r="I474" s="22"/>
      <c r="J474" s="22"/>
      <c r="K474" s="22">
        <v>45.416419999999995</v>
      </c>
      <c r="L474" s="22">
        <v>45.416419999999995</v>
      </c>
      <c r="M474" s="22"/>
      <c r="N474" s="22"/>
      <c r="O474" s="22">
        <v>37.754119999999993</v>
      </c>
      <c r="P474" s="22">
        <v>37.754119999999993</v>
      </c>
      <c r="Q474" s="22"/>
      <c r="R474" s="22"/>
      <c r="S474" s="22">
        <v>58.246389999999991</v>
      </c>
      <c r="T474" s="22">
        <v>58.246389999999991</v>
      </c>
      <c r="U474" s="22"/>
      <c r="V474" s="22"/>
      <c r="AB474" s="21"/>
      <c r="AC474" s="21"/>
      <c r="AD474" s="21"/>
      <c r="AE474" s="21"/>
    </row>
    <row r="475" spans="1:31" ht="25.5" x14ac:dyDescent="0.2">
      <c r="A475" s="24" t="s">
        <v>1070</v>
      </c>
      <c r="B475" s="26" t="s">
        <v>1071</v>
      </c>
      <c r="C475" s="22">
        <v>3964.6689400000005</v>
      </c>
      <c r="D475" s="22">
        <v>281.54302000000007</v>
      </c>
      <c r="E475" s="22">
        <v>10.589869999999999</v>
      </c>
      <c r="F475" s="22">
        <v>3672.5360500000002</v>
      </c>
      <c r="G475" s="22">
        <v>50.666899999999998</v>
      </c>
      <c r="H475" s="22">
        <v>50.666899999999998</v>
      </c>
      <c r="I475" s="22"/>
      <c r="J475" s="22"/>
      <c r="K475" s="22">
        <v>3840.27486</v>
      </c>
      <c r="L475" s="22">
        <v>167.62415999999999</v>
      </c>
      <c r="M475" s="22">
        <v>0.23138</v>
      </c>
      <c r="N475" s="22">
        <v>3672.41932</v>
      </c>
      <c r="O475" s="22">
        <v>38.586350000000017</v>
      </c>
      <c r="P475" s="22">
        <v>38.324020000000019</v>
      </c>
      <c r="Q475" s="22">
        <v>0.26233000000000001</v>
      </c>
      <c r="R475" s="22"/>
      <c r="S475" s="22">
        <v>33.971299999999999</v>
      </c>
      <c r="T475" s="22">
        <v>23.758409999999998</v>
      </c>
      <c r="U475" s="22">
        <v>10.096159999999999</v>
      </c>
      <c r="V475" s="22">
        <v>0.11673</v>
      </c>
      <c r="AB475" s="21"/>
      <c r="AC475" s="21"/>
      <c r="AD475" s="21"/>
      <c r="AE475" s="21"/>
    </row>
    <row r="476" spans="1:31" x14ac:dyDescent="0.2">
      <c r="A476" s="24" t="s">
        <v>1072</v>
      </c>
      <c r="B476" s="25" t="s">
        <v>1073</v>
      </c>
      <c r="C476" s="22">
        <v>27.62154</v>
      </c>
      <c r="D476" s="22">
        <v>27.62154</v>
      </c>
      <c r="E476" s="22"/>
      <c r="F476" s="22"/>
      <c r="G476" s="22">
        <v>2.3252999999999995</v>
      </c>
      <c r="H476" s="22">
        <v>2.3252999999999995</v>
      </c>
      <c r="I476" s="22"/>
      <c r="J476" s="22"/>
      <c r="K476" s="22">
        <v>15.64265</v>
      </c>
      <c r="L476" s="22">
        <v>15.64265</v>
      </c>
      <c r="M476" s="22"/>
      <c r="N476" s="22"/>
      <c r="O476" s="22">
        <v>3.6280700000000001</v>
      </c>
      <c r="P476" s="22">
        <v>3.6280700000000001</v>
      </c>
      <c r="Q476" s="22"/>
      <c r="R476" s="22"/>
      <c r="S476" s="22">
        <v>5.9375200000000001</v>
      </c>
      <c r="T476" s="22">
        <v>5.9375200000000001</v>
      </c>
      <c r="U476" s="22"/>
      <c r="V476" s="22"/>
      <c r="AB476" s="21"/>
      <c r="AC476" s="21"/>
      <c r="AD476" s="21"/>
      <c r="AE476" s="21"/>
    </row>
    <row r="477" spans="1:31" x14ac:dyDescent="0.2">
      <c r="A477" s="24" t="s">
        <v>1074</v>
      </c>
      <c r="B477" s="25" t="s">
        <v>1075</v>
      </c>
      <c r="C477" s="22">
        <v>9747.6481099999964</v>
      </c>
      <c r="D477" s="22">
        <v>9002.2141499999962</v>
      </c>
      <c r="E477" s="22">
        <v>147.92955000000003</v>
      </c>
      <c r="F477" s="22">
        <v>597.50440999999989</v>
      </c>
      <c r="G477" s="22">
        <v>1322.9962099999957</v>
      </c>
      <c r="H477" s="22">
        <v>1188.2239899999959</v>
      </c>
      <c r="I477" s="22">
        <v>14.248589999999998</v>
      </c>
      <c r="J477" s="22">
        <v>120.52363</v>
      </c>
      <c r="K477" s="22">
        <v>6349.9312099999997</v>
      </c>
      <c r="L477" s="22">
        <v>5883.5380999999998</v>
      </c>
      <c r="M477" s="22">
        <v>104.50199000000005</v>
      </c>
      <c r="N477" s="22">
        <v>361.89111999999989</v>
      </c>
      <c r="O477" s="22">
        <v>821.65392999999949</v>
      </c>
      <c r="P477" s="22">
        <v>761.12796999999944</v>
      </c>
      <c r="Q477" s="22">
        <v>7.3707000000000003</v>
      </c>
      <c r="R477" s="22">
        <v>53.155260000000006</v>
      </c>
      <c r="S477" s="22">
        <v>1084.2715700000001</v>
      </c>
      <c r="T477" s="22">
        <v>1006.3997300000002</v>
      </c>
      <c r="U477" s="22">
        <v>17.49661</v>
      </c>
      <c r="V477" s="22">
        <v>60.375229999999995</v>
      </c>
      <c r="AB477" s="21"/>
      <c r="AC477" s="21"/>
      <c r="AD477" s="21"/>
      <c r="AE477" s="21"/>
    </row>
    <row r="478" spans="1:31" x14ac:dyDescent="0.2">
      <c r="A478" s="24" t="s">
        <v>1076</v>
      </c>
      <c r="B478" s="25" t="s">
        <v>1077</v>
      </c>
      <c r="C478" s="22">
        <v>1797.8454500000007</v>
      </c>
      <c r="D478" s="22">
        <v>1616.2762600000008</v>
      </c>
      <c r="E478" s="22">
        <v>173.35587000000001</v>
      </c>
      <c r="F478" s="22">
        <v>8.2133200000000013</v>
      </c>
      <c r="G478" s="22">
        <v>181.79452000000018</v>
      </c>
      <c r="H478" s="22">
        <v>181.79452000000018</v>
      </c>
      <c r="I478" s="22"/>
      <c r="J478" s="22"/>
      <c r="K478" s="22">
        <v>1199.8798100000006</v>
      </c>
      <c r="L478" s="22">
        <v>1019.4046700000006</v>
      </c>
      <c r="M478" s="22">
        <v>172.90867</v>
      </c>
      <c r="N478" s="22">
        <v>7.5664700000000007</v>
      </c>
      <c r="O478" s="22">
        <v>162.47915999999995</v>
      </c>
      <c r="P478" s="22">
        <v>162.44229999999996</v>
      </c>
      <c r="Q478" s="22"/>
      <c r="R478" s="22">
        <v>3.6859999999999997E-2</v>
      </c>
      <c r="S478" s="22">
        <v>187.76259000000007</v>
      </c>
      <c r="T478" s="22">
        <v>187.15260000000006</v>
      </c>
      <c r="U478" s="22"/>
      <c r="V478" s="22">
        <v>0.60999000000000003</v>
      </c>
      <c r="AB478" s="21"/>
      <c r="AC478" s="21"/>
      <c r="AD478" s="21"/>
      <c r="AE478" s="21"/>
    </row>
    <row r="479" spans="1:31" x14ac:dyDescent="0.2">
      <c r="A479" s="24" t="s">
        <v>1078</v>
      </c>
      <c r="B479" s="25" t="s">
        <v>1079</v>
      </c>
      <c r="C479" s="22">
        <v>879.00783000000069</v>
      </c>
      <c r="D479" s="22">
        <v>864.22300000000075</v>
      </c>
      <c r="E479" s="22">
        <v>6.3531500000000003</v>
      </c>
      <c r="F479" s="22">
        <v>8.4316800000000001</v>
      </c>
      <c r="G479" s="22">
        <v>249.12638000000055</v>
      </c>
      <c r="H479" s="22">
        <v>249.12638000000055</v>
      </c>
      <c r="I479" s="22"/>
      <c r="J479" s="22"/>
      <c r="K479" s="22">
        <v>259.54559999999998</v>
      </c>
      <c r="L479" s="22">
        <v>254.34845999999996</v>
      </c>
      <c r="M479" s="22">
        <v>3.8358000000000003</v>
      </c>
      <c r="N479" s="22">
        <v>1.36134</v>
      </c>
      <c r="O479" s="22">
        <v>162.28539000000015</v>
      </c>
      <c r="P479" s="22">
        <v>160.98372000000015</v>
      </c>
      <c r="Q479" s="22"/>
      <c r="R479" s="22">
        <v>1.3016700000000001</v>
      </c>
      <c r="S479" s="22">
        <v>146.18641</v>
      </c>
      <c r="T479" s="22">
        <v>138.93217999999999</v>
      </c>
      <c r="U479" s="22">
        <v>1.48556</v>
      </c>
      <c r="V479" s="22">
        <v>5.7686700000000002</v>
      </c>
      <c r="AB479" s="21"/>
      <c r="AC479" s="21"/>
      <c r="AD479" s="21"/>
      <c r="AE479" s="21"/>
    </row>
    <row r="480" spans="1:31" x14ac:dyDescent="0.2">
      <c r="A480" s="24" t="s">
        <v>1080</v>
      </c>
      <c r="B480" s="25" t="s">
        <v>1081</v>
      </c>
      <c r="C480" s="22">
        <v>1083.07926</v>
      </c>
      <c r="D480" s="22">
        <v>972.21065999999996</v>
      </c>
      <c r="E480" s="22">
        <v>72.466729999999984</v>
      </c>
      <c r="F480" s="22">
        <v>38.401870000000002</v>
      </c>
      <c r="G480" s="22">
        <v>121.62271999999996</v>
      </c>
      <c r="H480" s="22">
        <v>98.912869999999955</v>
      </c>
      <c r="I480" s="22">
        <v>20.79956</v>
      </c>
      <c r="J480" s="22">
        <v>1.91029</v>
      </c>
      <c r="K480" s="22">
        <v>605.87189999999975</v>
      </c>
      <c r="L480" s="22">
        <v>521.49566999999979</v>
      </c>
      <c r="M480" s="22">
        <v>50.597349999999992</v>
      </c>
      <c r="N480" s="22">
        <v>33.778880000000001</v>
      </c>
      <c r="O480" s="22">
        <v>127.81581000000006</v>
      </c>
      <c r="P480" s="22">
        <v>126.29676000000006</v>
      </c>
      <c r="Q480" s="22">
        <v>0.46121000000000001</v>
      </c>
      <c r="R480" s="22">
        <v>1.0578399999999999</v>
      </c>
      <c r="S480" s="22">
        <v>166.28763000000012</v>
      </c>
      <c r="T480" s="22">
        <v>164.3265900000001</v>
      </c>
      <c r="U480" s="22">
        <v>0.30618000000000001</v>
      </c>
      <c r="V480" s="22">
        <v>1.6548599999999998</v>
      </c>
      <c r="AB480" s="21"/>
      <c r="AC480" s="21"/>
      <c r="AD480" s="21"/>
      <c r="AE480" s="21"/>
    </row>
    <row r="481" spans="1:31" x14ac:dyDescent="0.2">
      <c r="A481" s="24" t="s">
        <v>1082</v>
      </c>
      <c r="B481" s="25" t="s">
        <v>1083</v>
      </c>
      <c r="C481" s="22">
        <v>501.03937999999988</v>
      </c>
      <c r="D481" s="22">
        <v>452.79367999999994</v>
      </c>
      <c r="E481" s="22">
        <v>3.4347400000000001</v>
      </c>
      <c r="F481" s="22">
        <v>44.810960000000001</v>
      </c>
      <c r="G481" s="22">
        <v>12.05437</v>
      </c>
      <c r="H481" s="22">
        <v>12.05437</v>
      </c>
      <c r="I481" s="22"/>
      <c r="J481" s="22"/>
      <c r="K481" s="22">
        <v>291.33292999999992</v>
      </c>
      <c r="L481" s="22">
        <v>268.27125999999993</v>
      </c>
      <c r="M481" s="22">
        <v>2.98895</v>
      </c>
      <c r="N481" s="22">
        <v>20.07272</v>
      </c>
      <c r="O481" s="22">
        <v>79.854149999999976</v>
      </c>
      <c r="P481" s="22">
        <v>72.554109999999966</v>
      </c>
      <c r="Q481" s="22">
        <v>0.15927000000000002</v>
      </c>
      <c r="R481" s="22">
        <v>7.1407699999999998</v>
      </c>
      <c r="S481" s="22">
        <v>97.74481000000003</v>
      </c>
      <c r="T481" s="22">
        <v>79.860820000000032</v>
      </c>
      <c r="U481" s="22">
        <v>0.28652</v>
      </c>
      <c r="V481" s="22">
        <v>17.597470000000001</v>
      </c>
      <c r="AB481" s="21"/>
      <c r="AC481" s="21"/>
      <c r="AD481" s="21"/>
      <c r="AE481" s="21"/>
    </row>
    <row r="482" spans="1:31" x14ac:dyDescent="0.2">
      <c r="A482" s="24" t="s">
        <v>1084</v>
      </c>
      <c r="B482" s="25" t="s">
        <v>1085</v>
      </c>
      <c r="C482" s="22">
        <v>940.75074999999958</v>
      </c>
      <c r="D482" s="22">
        <v>860.86571999999956</v>
      </c>
      <c r="E482" s="22">
        <v>72.048000000000002</v>
      </c>
      <c r="F482" s="22">
        <v>7.8370300000000004</v>
      </c>
      <c r="G482" s="22">
        <v>40.25564</v>
      </c>
      <c r="H482" s="22">
        <v>19.713459999999998</v>
      </c>
      <c r="I482" s="22">
        <v>19.980080000000001</v>
      </c>
      <c r="J482" s="22">
        <v>0.56210000000000004</v>
      </c>
      <c r="K482" s="22">
        <v>657.03478999999959</v>
      </c>
      <c r="L482" s="22">
        <v>611.24001999999962</v>
      </c>
      <c r="M482" s="22">
        <v>42.539149999999999</v>
      </c>
      <c r="N482" s="22">
        <v>3.25562</v>
      </c>
      <c r="O482" s="22">
        <v>110.00868000000003</v>
      </c>
      <c r="P482" s="22">
        <v>103.92787000000003</v>
      </c>
      <c r="Q482" s="22">
        <v>6.0612699999999995</v>
      </c>
      <c r="R482" s="22">
        <v>1.9539999999999998E-2</v>
      </c>
      <c r="S482" s="22">
        <v>97.121650000000017</v>
      </c>
      <c r="T482" s="22">
        <v>93.677020000000013</v>
      </c>
      <c r="U482" s="22">
        <v>3.4138200000000003</v>
      </c>
      <c r="V482" s="22">
        <v>3.0809999999999997E-2</v>
      </c>
      <c r="AB482" s="21"/>
      <c r="AC482" s="21"/>
      <c r="AD482" s="21"/>
      <c r="AE482" s="21"/>
    </row>
    <row r="483" spans="1:31" x14ac:dyDescent="0.2">
      <c r="A483" s="24" t="s">
        <v>1086</v>
      </c>
      <c r="B483" s="25" t="s">
        <v>1087</v>
      </c>
      <c r="C483" s="22">
        <v>3446.4102599999992</v>
      </c>
      <c r="D483" s="22">
        <v>2913.4859699999993</v>
      </c>
      <c r="E483" s="22">
        <v>128.23878999999999</v>
      </c>
      <c r="F483" s="22">
        <v>404.68549999999999</v>
      </c>
      <c r="G483" s="22">
        <v>287.44946000000016</v>
      </c>
      <c r="H483" s="22">
        <v>228.88909000000015</v>
      </c>
      <c r="I483" s="22">
        <v>36.721809999999998</v>
      </c>
      <c r="J483" s="22">
        <v>21.838560000000001</v>
      </c>
      <c r="K483" s="22">
        <v>1489.1440799999989</v>
      </c>
      <c r="L483" s="22">
        <v>1337.9857999999988</v>
      </c>
      <c r="M483" s="22">
        <v>88.877390000000005</v>
      </c>
      <c r="N483" s="22">
        <v>62.280889999999999</v>
      </c>
      <c r="O483" s="22">
        <v>800.05821000000026</v>
      </c>
      <c r="P483" s="22">
        <v>673.43245000000024</v>
      </c>
      <c r="Q483" s="22">
        <v>1.8267199999999999</v>
      </c>
      <c r="R483" s="22">
        <v>124.79903999999999</v>
      </c>
      <c r="S483" s="22">
        <v>755.40097000000003</v>
      </c>
      <c r="T483" s="22">
        <v>558.82109000000003</v>
      </c>
      <c r="U483" s="22">
        <v>0.81286999999999998</v>
      </c>
      <c r="V483" s="22">
        <v>195.76701</v>
      </c>
      <c r="AB483" s="21"/>
      <c r="AC483" s="21"/>
      <c r="AD483" s="21"/>
      <c r="AE483" s="21"/>
    </row>
    <row r="484" spans="1:31" x14ac:dyDescent="0.2">
      <c r="A484" s="24" t="s">
        <v>1088</v>
      </c>
      <c r="B484" s="25" t="s">
        <v>1089</v>
      </c>
      <c r="C484" s="22">
        <v>184.77952999999999</v>
      </c>
      <c r="D484" s="22">
        <v>184.77952999999999</v>
      </c>
      <c r="E484" s="22"/>
      <c r="F484" s="22"/>
      <c r="G484" s="22">
        <v>1.7367800000000002</v>
      </c>
      <c r="H484" s="22">
        <v>1.7367800000000002</v>
      </c>
      <c r="I484" s="22"/>
      <c r="J484" s="22"/>
      <c r="K484" s="22">
        <v>110.37038999999999</v>
      </c>
      <c r="L484" s="22">
        <v>110.37038999999999</v>
      </c>
      <c r="M484" s="22"/>
      <c r="N484" s="22"/>
      <c r="O484" s="22">
        <v>37.925940000000018</v>
      </c>
      <c r="P484" s="22">
        <v>37.925940000000018</v>
      </c>
      <c r="Q484" s="22"/>
      <c r="R484" s="22"/>
      <c r="S484" s="22">
        <v>29.688569999999988</v>
      </c>
      <c r="T484" s="22">
        <v>29.688569999999988</v>
      </c>
      <c r="U484" s="22"/>
      <c r="V484" s="22"/>
      <c r="AB484" s="21"/>
      <c r="AC484" s="21"/>
      <c r="AD484" s="21"/>
      <c r="AE484" s="21"/>
    </row>
    <row r="485" spans="1:31" x14ac:dyDescent="0.2">
      <c r="A485" s="24" t="s">
        <v>1090</v>
      </c>
      <c r="B485" s="25" t="s">
        <v>1091</v>
      </c>
      <c r="C485" s="22">
        <v>2732.7581899999996</v>
      </c>
      <c r="D485" s="22">
        <v>1977.8602099999991</v>
      </c>
      <c r="E485" s="22">
        <v>66.211410000000001</v>
      </c>
      <c r="F485" s="22">
        <v>688.68656999999996</v>
      </c>
      <c r="G485" s="22">
        <v>98.555160000000058</v>
      </c>
      <c r="H485" s="22">
        <v>67.76295000000006</v>
      </c>
      <c r="I485" s="22"/>
      <c r="J485" s="22">
        <v>30.792209999999997</v>
      </c>
      <c r="K485" s="22">
        <v>2136.0908999999988</v>
      </c>
      <c r="L485" s="22">
        <v>1444.0251199999987</v>
      </c>
      <c r="M485" s="22">
        <v>65.254990000000006</v>
      </c>
      <c r="N485" s="22">
        <v>626.81079</v>
      </c>
      <c r="O485" s="22">
        <v>220.96324000000052</v>
      </c>
      <c r="P485" s="22">
        <v>196.82230000000052</v>
      </c>
      <c r="Q485" s="22">
        <v>0.95641999999999994</v>
      </c>
      <c r="R485" s="22">
        <v>23.184520000000003</v>
      </c>
      <c r="S485" s="22">
        <v>232.15364999999997</v>
      </c>
      <c r="T485" s="22">
        <v>225.96352999999996</v>
      </c>
      <c r="U485" s="22"/>
      <c r="V485" s="22">
        <v>6.1901200000000003</v>
      </c>
      <c r="AB485" s="21"/>
      <c r="AC485" s="21"/>
      <c r="AD485" s="21"/>
      <c r="AE485" s="21"/>
    </row>
    <row r="486" spans="1:31" x14ac:dyDescent="0.2">
      <c r="A486" s="24" t="s">
        <v>1092</v>
      </c>
      <c r="B486" s="25" t="s">
        <v>1093</v>
      </c>
      <c r="C486" s="22">
        <v>2722.0436199999999</v>
      </c>
      <c r="D486" s="22">
        <v>1879.84599</v>
      </c>
      <c r="E486" s="22">
        <v>20.921959999999999</v>
      </c>
      <c r="F486" s="22">
        <v>821.27566999999988</v>
      </c>
      <c r="G486" s="22">
        <v>687.75836000000004</v>
      </c>
      <c r="H486" s="22">
        <v>418.58475000000004</v>
      </c>
      <c r="I486" s="22"/>
      <c r="J486" s="22">
        <v>269.17361</v>
      </c>
      <c r="K486" s="22">
        <v>1517.0223799999997</v>
      </c>
      <c r="L486" s="22">
        <v>958.79747999999984</v>
      </c>
      <c r="M486" s="22">
        <v>20.29795</v>
      </c>
      <c r="N486" s="22">
        <v>537.92694999999992</v>
      </c>
      <c r="O486" s="22">
        <v>290.1772900000002</v>
      </c>
      <c r="P486" s="22">
        <v>284.5045600000002</v>
      </c>
      <c r="Q486" s="22"/>
      <c r="R486" s="22">
        <v>5.6727299999999996</v>
      </c>
      <c r="S486" s="22">
        <v>209.84007999999997</v>
      </c>
      <c r="T486" s="22">
        <v>200.71368999999999</v>
      </c>
      <c r="U486" s="22">
        <v>0.62400999999999995</v>
      </c>
      <c r="V486" s="22">
        <v>8.5023800000000005</v>
      </c>
      <c r="AB486" s="21"/>
      <c r="AC486" s="21"/>
      <c r="AD486" s="21"/>
      <c r="AE486" s="21"/>
    </row>
    <row r="487" spans="1:31" x14ac:dyDescent="0.2">
      <c r="A487" s="24" t="s">
        <v>1094</v>
      </c>
      <c r="B487" s="25" t="s">
        <v>1095</v>
      </c>
      <c r="C487" s="22">
        <v>358.31608999999997</v>
      </c>
      <c r="D487" s="22">
        <v>315.11703999999997</v>
      </c>
      <c r="E487" s="22">
        <v>43.19905</v>
      </c>
      <c r="F487" s="22"/>
      <c r="G487" s="22">
        <v>54.021000000000001</v>
      </c>
      <c r="H487" s="22">
        <v>54.021000000000001</v>
      </c>
      <c r="I487" s="22"/>
      <c r="J487" s="22"/>
      <c r="K487" s="22">
        <v>241.84063</v>
      </c>
      <c r="L487" s="22">
        <v>232.34303</v>
      </c>
      <c r="M487" s="22">
        <v>9.4976000000000003</v>
      </c>
      <c r="N487" s="22"/>
      <c r="O487" s="22">
        <v>9.0790300000000013</v>
      </c>
      <c r="P487" s="22">
        <v>9.0790300000000013</v>
      </c>
      <c r="Q487" s="22"/>
      <c r="R487" s="22"/>
      <c r="S487" s="22">
        <v>48.259419999999999</v>
      </c>
      <c r="T487" s="22">
        <v>14.682929999999999</v>
      </c>
      <c r="U487" s="22">
        <v>33.57649</v>
      </c>
      <c r="V487" s="22"/>
      <c r="AB487" s="21"/>
      <c r="AC487" s="21"/>
      <c r="AD487" s="21"/>
      <c r="AE487" s="21"/>
    </row>
    <row r="488" spans="1:31" x14ac:dyDescent="0.2">
      <c r="A488" s="24" t="s">
        <v>1096</v>
      </c>
      <c r="B488" s="25" t="s">
        <v>1097</v>
      </c>
      <c r="C488" s="22">
        <v>73.088630000000009</v>
      </c>
      <c r="D488" s="22">
        <v>73.088630000000009</v>
      </c>
      <c r="E488" s="22"/>
      <c r="F488" s="22"/>
      <c r="G488" s="22">
        <v>0.32791999999999999</v>
      </c>
      <c r="H488" s="22">
        <v>0.32791999999999999</v>
      </c>
      <c r="I488" s="22"/>
      <c r="J488" s="22"/>
      <c r="K488" s="22">
        <v>22.399420000000003</v>
      </c>
      <c r="L488" s="22">
        <v>22.399420000000003</v>
      </c>
      <c r="M488" s="22"/>
      <c r="N488" s="22"/>
      <c r="O488" s="22">
        <v>15.48873</v>
      </c>
      <c r="P488" s="22">
        <v>15.48873</v>
      </c>
      <c r="Q488" s="22"/>
      <c r="R488" s="22"/>
      <c r="S488" s="22">
        <v>33.487070000000003</v>
      </c>
      <c r="T488" s="22">
        <v>33.487070000000003</v>
      </c>
      <c r="U488" s="22"/>
      <c r="V488" s="22"/>
      <c r="AB488" s="21"/>
      <c r="AC488" s="21"/>
      <c r="AD488" s="21"/>
      <c r="AE488" s="21"/>
    </row>
    <row r="489" spans="1:31" ht="25.5" x14ac:dyDescent="0.2">
      <c r="A489" s="24" t="s">
        <v>1098</v>
      </c>
      <c r="B489" s="26" t="s">
        <v>1099</v>
      </c>
      <c r="C489" s="22">
        <v>43.416460000000008</v>
      </c>
      <c r="D489" s="22">
        <v>43.416460000000008</v>
      </c>
      <c r="E489" s="22"/>
      <c r="F489" s="22"/>
      <c r="G489" s="22">
        <v>1.1969599999999998</v>
      </c>
      <c r="H489" s="22">
        <v>1.1969599999999998</v>
      </c>
      <c r="I489" s="22"/>
      <c r="J489" s="22"/>
      <c r="K489" s="22">
        <v>30.016190000000002</v>
      </c>
      <c r="L489" s="22">
        <v>30.016190000000002</v>
      </c>
      <c r="M489" s="22"/>
      <c r="N489" s="22"/>
      <c r="O489" s="22">
        <v>3.6939199999999999</v>
      </c>
      <c r="P489" s="22">
        <v>3.6939199999999999</v>
      </c>
      <c r="Q489" s="22"/>
      <c r="R489" s="22"/>
      <c r="S489" s="22">
        <v>8.4158600000000003</v>
      </c>
      <c r="T489" s="22">
        <v>8.4158600000000003</v>
      </c>
      <c r="U489" s="22"/>
      <c r="V489" s="22"/>
      <c r="AB489" s="21"/>
      <c r="AC489" s="21"/>
      <c r="AD489" s="21"/>
      <c r="AE489" s="21"/>
    </row>
    <row r="490" spans="1:31" x14ac:dyDescent="0.2">
      <c r="A490" s="24" t="s">
        <v>1100</v>
      </c>
      <c r="B490" s="25" t="s">
        <v>1101</v>
      </c>
      <c r="C490" s="22">
        <v>59.331080000000014</v>
      </c>
      <c r="D490" s="22">
        <v>58.533500000000011</v>
      </c>
      <c r="E490" s="22">
        <v>0.79758000000000007</v>
      </c>
      <c r="F490" s="22"/>
      <c r="G490" s="22">
        <v>1.7532499999999995</v>
      </c>
      <c r="H490" s="22">
        <v>1.7532499999999995</v>
      </c>
      <c r="I490" s="22"/>
      <c r="J490" s="22"/>
      <c r="K490" s="22">
        <v>45.601140000000008</v>
      </c>
      <c r="L490" s="22">
        <v>44.803560000000004</v>
      </c>
      <c r="M490" s="22">
        <v>0.79758000000000007</v>
      </c>
      <c r="N490" s="22"/>
      <c r="O490" s="22">
        <v>2.9598400000000002</v>
      </c>
      <c r="P490" s="22">
        <v>2.9598400000000002</v>
      </c>
      <c r="Q490" s="22"/>
      <c r="R490" s="22"/>
      <c r="S490" s="22">
        <v>8.712670000000001</v>
      </c>
      <c r="T490" s="22">
        <v>8.712670000000001</v>
      </c>
      <c r="U490" s="22"/>
      <c r="V490" s="22"/>
      <c r="AB490" s="21"/>
      <c r="AC490" s="21"/>
      <c r="AD490" s="21"/>
      <c r="AE490" s="21"/>
    </row>
    <row r="491" spans="1:31" x14ac:dyDescent="0.2">
      <c r="A491" s="24" t="s">
        <v>1102</v>
      </c>
      <c r="B491" s="25" t="s">
        <v>1103</v>
      </c>
      <c r="C491" s="22">
        <v>1722.3978100000002</v>
      </c>
      <c r="D491" s="22">
        <v>947.51393999999993</v>
      </c>
      <c r="E491" s="22">
        <v>197.55189000000001</v>
      </c>
      <c r="F491" s="22">
        <v>577.33198000000004</v>
      </c>
      <c r="G491" s="22">
        <v>298.55034999999998</v>
      </c>
      <c r="H491" s="22">
        <v>128.83793999999997</v>
      </c>
      <c r="I491" s="22">
        <v>67.812129999999996</v>
      </c>
      <c r="J491" s="22">
        <v>101.90028000000001</v>
      </c>
      <c r="K491" s="22">
        <v>1140.2172399999999</v>
      </c>
      <c r="L491" s="22">
        <v>624.31796999999983</v>
      </c>
      <c r="M491" s="22">
        <v>102.09617</v>
      </c>
      <c r="N491" s="22">
        <v>413.80310000000003</v>
      </c>
      <c r="O491" s="22">
        <v>139.93141000000008</v>
      </c>
      <c r="P491" s="22">
        <v>98.013750000000087</v>
      </c>
      <c r="Q491" s="22">
        <v>4.9309899999999995</v>
      </c>
      <c r="R491" s="22">
        <v>36.986670000000004</v>
      </c>
      <c r="S491" s="22">
        <v>129.71379999999999</v>
      </c>
      <c r="T491" s="22">
        <v>82.359269999999995</v>
      </c>
      <c r="U491" s="22">
        <v>22.712599999999998</v>
      </c>
      <c r="V491" s="22">
        <v>24.641930000000002</v>
      </c>
      <c r="AB491" s="21"/>
      <c r="AC491" s="21"/>
      <c r="AD491" s="21"/>
      <c r="AE491" s="21"/>
    </row>
    <row r="492" spans="1:31" x14ac:dyDescent="0.2">
      <c r="A492" s="24" t="s">
        <v>1104</v>
      </c>
      <c r="B492" s="25" t="s">
        <v>1105</v>
      </c>
      <c r="C492" s="22">
        <v>69.974199999999996</v>
      </c>
      <c r="D492" s="22">
        <v>57.12863999999999</v>
      </c>
      <c r="E492" s="22">
        <v>12.845559999999999</v>
      </c>
      <c r="F492" s="22"/>
      <c r="G492" s="22">
        <v>18.358819999999998</v>
      </c>
      <c r="H492" s="22">
        <v>9.0634799999999984</v>
      </c>
      <c r="I492" s="22">
        <v>9.2953399999999995</v>
      </c>
      <c r="J492" s="22"/>
      <c r="K492" s="22">
        <v>38.404240000000001</v>
      </c>
      <c r="L492" s="22">
        <v>34.854019999999998</v>
      </c>
      <c r="M492" s="22">
        <v>3.5502199999999999</v>
      </c>
      <c r="N492" s="22"/>
      <c r="O492" s="22">
        <v>1.1964900000000001</v>
      </c>
      <c r="P492" s="22">
        <v>1.1964900000000001</v>
      </c>
      <c r="Q492" s="22"/>
      <c r="R492" s="22"/>
      <c r="S492" s="22">
        <v>6.15761</v>
      </c>
      <c r="T492" s="22">
        <v>6.15761</v>
      </c>
      <c r="U492" s="22"/>
      <c r="V492" s="22"/>
      <c r="AB492" s="21"/>
      <c r="AC492" s="21"/>
      <c r="AD492" s="21"/>
      <c r="AE492" s="21"/>
    </row>
    <row r="493" spans="1:31" x14ac:dyDescent="0.2">
      <c r="A493" s="24" t="s">
        <v>1106</v>
      </c>
      <c r="B493" s="25" t="s">
        <v>1107</v>
      </c>
      <c r="C493" s="22">
        <v>1.4391600000000002</v>
      </c>
      <c r="D493" s="22">
        <v>1.4391600000000002</v>
      </c>
      <c r="E493" s="22"/>
      <c r="F493" s="22"/>
      <c r="G493" s="22">
        <v>0.23927999999999999</v>
      </c>
      <c r="H493" s="22">
        <v>0.23927999999999999</v>
      </c>
      <c r="I493" s="22"/>
      <c r="J493" s="22"/>
      <c r="K493" s="22"/>
      <c r="L493" s="22"/>
      <c r="M493" s="22"/>
      <c r="N493" s="22"/>
      <c r="O493" s="22">
        <v>0.41543000000000002</v>
      </c>
      <c r="P493" s="22">
        <v>0.41543000000000002</v>
      </c>
      <c r="Q493" s="22"/>
      <c r="R493" s="22"/>
      <c r="S493" s="22">
        <v>0.78445000000000009</v>
      </c>
      <c r="T493" s="22">
        <v>0.78445000000000009</v>
      </c>
      <c r="U493" s="22"/>
      <c r="V493" s="22"/>
      <c r="AB493" s="21"/>
      <c r="AC493" s="21"/>
      <c r="AD493" s="21"/>
      <c r="AE493" s="21"/>
    </row>
    <row r="494" spans="1:31" x14ac:dyDescent="0.2">
      <c r="A494" s="24" t="s">
        <v>1108</v>
      </c>
      <c r="B494" s="25" t="s">
        <v>1109</v>
      </c>
      <c r="C494" s="22">
        <v>1.7899999999999999E-3</v>
      </c>
      <c r="D494" s="22">
        <v>1.7899999999999999E-3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>
        <v>1.34E-3</v>
      </c>
      <c r="P494" s="22">
        <v>1.34E-3</v>
      </c>
      <c r="Q494" s="22"/>
      <c r="R494" s="22"/>
      <c r="S494" s="22"/>
      <c r="T494" s="22"/>
      <c r="U494" s="22"/>
      <c r="V494" s="22"/>
      <c r="AB494" s="21"/>
      <c r="AC494" s="21"/>
      <c r="AD494" s="21"/>
      <c r="AE494" s="21"/>
    </row>
    <row r="495" spans="1:31" ht="25.5" x14ac:dyDescent="0.2">
      <c r="A495" s="24" t="s">
        <v>1110</v>
      </c>
      <c r="B495" s="26" t="s">
        <v>1111</v>
      </c>
      <c r="C495" s="22">
        <v>1051.95172</v>
      </c>
      <c r="D495" s="22">
        <v>863.48480000000006</v>
      </c>
      <c r="E495" s="22">
        <v>5.340440000000001</v>
      </c>
      <c r="F495" s="22">
        <v>183.12647999999999</v>
      </c>
      <c r="G495" s="22">
        <v>114.32816000000003</v>
      </c>
      <c r="H495" s="22">
        <v>111.70674000000002</v>
      </c>
      <c r="I495" s="22">
        <v>2.6214200000000005</v>
      </c>
      <c r="J495" s="22"/>
      <c r="K495" s="22">
        <v>836.14184999999998</v>
      </c>
      <c r="L495" s="22">
        <v>654.41139999999996</v>
      </c>
      <c r="M495" s="22">
        <v>2.71902</v>
      </c>
      <c r="N495" s="22">
        <v>179.01142999999999</v>
      </c>
      <c r="O495" s="22">
        <v>35.782789999999991</v>
      </c>
      <c r="P495" s="22">
        <v>34.302649999999993</v>
      </c>
      <c r="Q495" s="22"/>
      <c r="R495" s="22">
        <v>1.48014</v>
      </c>
      <c r="S495" s="22">
        <v>61.513419999999996</v>
      </c>
      <c r="T495" s="22">
        <v>58.878509999999999</v>
      </c>
      <c r="U495" s="22"/>
      <c r="V495" s="22">
        <v>2.6349099999999996</v>
      </c>
      <c r="AB495" s="21"/>
      <c r="AC495" s="21"/>
      <c r="AD495" s="21"/>
      <c r="AE495" s="21"/>
    </row>
    <row r="496" spans="1:31" x14ac:dyDescent="0.2">
      <c r="A496" s="24" t="s">
        <v>1112</v>
      </c>
      <c r="B496" s="25" t="s">
        <v>1113</v>
      </c>
      <c r="C496" s="22">
        <v>1343.81792</v>
      </c>
      <c r="D496" s="22">
        <v>1254.7288899999999</v>
      </c>
      <c r="E496" s="22">
        <v>89.089030000000008</v>
      </c>
      <c r="F496" s="22"/>
      <c r="G496" s="22">
        <v>10.47808</v>
      </c>
      <c r="H496" s="22">
        <v>0.11187999999999999</v>
      </c>
      <c r="I496" s="22">
        <v>10.366200000000001</v>
      </c>
      <c r="J496" s="22"/>
      <c r="K496" s="22">
        <v>1256.5649599999999</v>
      </c>
      <c r="L496" s="22">
        <v>1177.84213</v>
      </c>
      <c r="M496" s="22">
        <v>78.722830000000002</v>
      </c>
      <c r="N496" s="22"/>
      <c r="O496" s="22">
        <v>25.581750000000007</v>
      </c>
      <c r="P496" s="22">
        <v>25.581750000000007</v>
      </c>
      <c r="Q496" s="22"/>
      <c r="R496" s="22"/>
      <c r="S496" s="22">
        <v>50.638280000000002</v>
      </c>
      <c r="T496" s="22">
        <v>50.638280000000002</v>
      </c>
      <c r="U496" s="22"/>
      <c r="V496" s="22"/>
      <c r="AB496" s="21"/>
      <c r="AC496" s="21"/>
      <c r="AD496" s="21"/>
      <c r="AE496" s="21"/>
    </row>
    <row r="497" spans="1:31" x14ac:dyDescent="0.2">
      <c r="A497" s="24" t="s">
        <v>1114</v>
      </c>
      <c r="B497" s="25" t="s">
        <v>1115</v>
      </c>
      <c r="C497" s="22">
        <v>180.58206000000001</v>
      </c>
      <c r="D497" s="22">
        <v>170.33823999999998</v>
      </c>
      <c r="E497" s="22">
        <v>2.0133799999999997</v>
      </c>
      <c r="F497" s="22">
        <v>8.2304399999999998</v>
      </c>
      <c r="G497" s="22">
        <v>30.313269999999999</v>
      </c>
      <c r="H497" s="22">
        <v>21.35464</v>
      </c>
      <c r="I497" s="22">
        <v>1.46696</v>
      </c>
      <c r="J497" s="22">
        <v>7.4916700000000001</v>
      </c>
      <c r="K497" s="22">
        <v>75.917950000000019</v>
      </c>
      <c r="L497" s="22">
        <v>75.551050000000018</v>
      </c>
      <c r="M497" s="22"/>
      <c r="N497" s="22">
        <v>0.3669</v>
      </c>
      <c r="O497" s="22">
        <v>39.335619999999992</v>
      </c>
      <c r="P497" s="22">
        <v>39.335619999999992</v>
      </c>
      <c r="Q497" s="22"/>
      <c r="R497" s="22"/>
      <c r="S497" s="22">
        <v>33.956549999999986</v>
      </c>
      <c r="T497" s="22">
        <v>33.584679999999985</v>
      </c>
      <c r="U497" s="22"/>
      <c r="V497" s="22">
        <v>0.37186999999999998</v>
      </c>
      <c r="AB497" s="21"/>
      <c r="AC497" s="21"/>
      <c r="AD497" s="21"/>
      <c r="AE497" s="21"/>
    </row>
    <row r="498" spans="1:31" x14ac:dyDescent="0.2">
      <c r="A498" s="24" t="s">
        <v>1116</v>
      </c>
      <c r="B498" s="25" t="s">
        <v>1117</v>
      </c>
      <c r="C498" s="22">
        <v>2365.5389300000002</v>
      </c>
      <c r="D498" s="22">
        <v>1784.7385600000002</v>
      </c>
      <c r="E498" s="22">
        <v>98.838769999999982</v>
      </c>
      <c r="F498" s="22">
        <v>481.96160000000003</v>
      </c>
      <c r="G498" s="22">
        <v>94.268650000000008</v>
      </c>
      <c r="H498" s="22">
        <v>94.268650000000008</v>
      </c>
      <c r="I498" s="22"/>
      <c r="J498" s="22"/>
      <c r="K498" s="22">
        <v>604.33353</v>
      </c>
      <c r="L498" s="22">
        <v>166.97834</v>
      </c>
      <c r="M498" s="22">
        <v>97.653789999999987</v>
      </c>
      <c r="N498" s="22">
        <v>339.70140000000004</v>
      </c>
      <c r="O498" s="22">
        <v>596.03430000000003</v>
      </c>
      <c r="P498" s="22">
        <v>550.60655000000008</v>
      </c>
      <c r="Q498" s="22"/>
      <c r="R498" s="22">
        <v>45.427750000000003</v>
      </c>
      <c r="S498" s="22">
        <v>1041.82186</v>
      </c>
      <c r="T498" s="22">
        <v>944.98941000000002</v>
      </c>
      <c r="U498" s="22"/>
      <c r="V498" s="22">
        <v>96.832449999999994</v>
      </c>
      <c r="AB498" s="21"/>
      <c r="AC498" s="21"/>
      <c r="AD498" s="21"/>
      <c r="AE498" s="21"/>
    </row>
    <row r="499" spans="1:31" x14ac:dyDescent="0.2">
      <c r="A499" s="24" t="s">
        <v>1118</v>
      </c>
      <c r="B499" s="25" t="s">
        <v>1119</v>
      </c>
      <c r="C499" s="22">
        <v>1702.8740099999998</v>
      </c>
      <c r="D499" s="22">
        <v>541.69356000000005</v>
      </c>
      <c r="E499" s="22">
        <v>638.95720000000006</v>
      </c>
      <c r="F499" s="22">
        <v>522.22324999999989</v>
      </c>
      <c r="G499" s="22">
        <v>114.51053</v>
      </c>
      <c r="H499" s="22">
        <v>110.54984</v>
      </c>
      <c r="I499" s="22">
        <v>3.9606899999999996</v>
      </c>
      <c r="J499" s="22"/>
      <c r="K499" s="22">
        <v>746.41817000000003</v>
      </c>
      <c r="L499" s="22">
        <v>60.224770000000007</v>
      </c>
      <c r="M499" s="22">
        <v>364.21995000000004</v>
      </c>
      <c r="N499" s="22">
        <v>321.97344999999996</v>
      </c>
      <c r="O499" s="22">
        <v>352.10127999999997</v>
      </c>
      <c r="P499" s="22">
        <v>133.90572000000003</v>
      </c>
      <c r="Q499" s="22">
        <v>66.369900000000001</v>
      </c>
      <c r="R499" s="22">
        <v>151.82565999999997</v>
      </c>
      <c r="S499" s="22">
        <v>476.08218999999997</v>
      </c>
      <c r="T499" s="22">
        <v>223.25139000000001</v>
      </c>
      <c r="U499" s="22">
        <v>204.40666000000002</v>
      </c>
      <c r="V499" s="22">
        <v>48.424139999999994</v>
      </c>
      <c r="AB499" s="21"/>
      <c r="AC499" s="21"/>
      <c r="AD499" s="21"/>
      <c r="AE499" s="21"/>
    </row>
    <row r="500" spans="1:31" x14ac:dyDescent="0.2">
      <c r="A500" s="24" t="s">
        <v>1120</v>
      </c>
      <c r="B500" s="25" t="s">
        <v>1121</v>
      </c>
      <c r="C500" s="22">
        <v>829.07819999999992</v>
      </c>
      <c r="D500" s="22">
        <v>780.28142999999989</v>
      </c>
      <c r="E500" s="22">
        <v>4.5337200000000006</v>
      </c>
      <c r="F500" s="22">
        <v>44.263049999999993</v>
      </c>
      <c r="G500" s="22">
        <v>39.821340000000014</v>
      </c>
      <c r="H500" s="22">
        <v>39.690350000000016</v>
      </c>
      <c r="I500" s="22">
        <v>0.13099</v>
      </c>
      <c r="J500" s="22"/>
      <c r="K500" s="22">
        <v>473.72886</v>
      </c>
      <c r="L500" s="22">
        <v>427.96929</v>
      </c>
      <c r="M500" s="22">
        <v>3.7768700000000002</v>
      </c>
      <c r="N500" s="22">
        <v>41.982699999999994</v>
      </c>
      <c r="O500" s="22">
        <v>106.60760999999989</v>
      </c>
      <c r="P500" s="22">
        <v>105.8685099999999</v>
      </c>
      <c r="Q500" s="22"/>
      <c r="R500" s="22">
        <v>0.73909999999999998</v>
      </c>
      <c r="S500" s="22">
        <v>186.03980999999996</v>
      </c>
      <c r="T500" s="22">
        <v>183.87269999999998</v>
      </c>
      <c r="U500" s="22">
        <v>0.62585999999999997</v>
      </c>
      <c r="V500" s="22">
        <v>1.54125</v>
      </c>
      <c r="AB500" s="21"/>
      <c r="AC500" s="21"/>
      <c r="AD500" s="21"/>
      <c r="AE500" s="21"/>
    </row>
    <row r="501" spans="1:31" x14ac:dyDescent="0.2">
      <c r="A501" s="24" t="s">
        <v>1122</v>
      </c>
      <c r="B501" s="25" t="s">
        <v>1123</v>
      </c>
      <c r="C501" s="22">
        <v>380.66193000000004</v>
      </c>
      <c r="D501" s="22">
        <v>338.27081000000004</v>
      </c>
      <c r="E501" s="22">
        <v>32.199829999999999</v>
      </c>
      <c r="F501" s="22">
        <v>10.19129</v>
      </c>
      <c r="G501" s="22">
        <v>34.655070000000002</v>
      </c>
      <c r="H501" s="22">
        <v>22.230170000000001</v>
      </c>
      <c r="I501" s="22">
        <v>12.424899999999999</v>
      </c>
      <c r="J501" s="22"/>
      <c r="K501" s="22">
        <v>159.60305000000005</v>
      </c>
      <c r="L501" s="22">
        <v>139.82812000000004</v>
      </c>
      <c r="M501" s="22">
        <v>19.774930000000001</v>
      </c>
      <c r="N501" s="22"/>
      <c r="O501" s="22">
        <v>68.533940000000015</v>
      </c>
      <c r="P501" s="22">
        <v>65.707130000000021</v>
      </c>
      <c r="Q501" s="22"/>
      <c r="R501" s="22">
        <v>2.8268099999999996</v>
      </c>
      <c r="S501" s="22">
        <v>113.10694000000001</v>
      </c>
      <c r="T501" s="22">
        <v>105.74246000000001</v>
      </c>
      <c r="U501" s="22"/>
      <c r="V501" s="22">
        <v>7.3644800000000004</v>
      </c>
      <c r="AB501" s="21"/>
      <c r="AC501" s="21"/>
      <c r="AD501" s="21"/>
      <c r="AE501" s="21"/>
    </row>
    <row r="502" spans="1:31" x14ac:dyDescent="0.2">
      <c r="A502" s="24" t="s">
        <v>1124</v>
      </c>
      <c r="B502" s="25" t="s">
        <v>1125</v>
      </c>
      <c r="C502" s="22">
        <v>133.75053999999997</v>
      </c>
      <c r="D502" s="22">
        <v>131.26407999999998</v>
      </c>
      <c r="E502" s="22">
        <v>2.4864600000000001</v>
      </c>
      <c r="F502" s="22"/>
      <c r="G502" s="22">
        <v>14.127569999999999</v>
      </c>
      <c r="H502" s="22">
        <v>14.127569999999999</v>
      </c>
      <c r="I502" s="22"/>
      <c r="J502" s="22"/>
      <c r="K502" s="22">
        <v>55.437159999999992</v>
      </c>
      <c r="L502" s="22">
        <v>54.691909999999993</v>
      </c>
      <c r="M502" s="22">
        <v>0.74524999999999997</v>
      </c>
      <c r="N502" s="22"/>
      <c r="O502" s="22">
        <v>25.677929999999989</v>
      </c>
      <c r="P502" s="22">
        <v>25.677929999999989</v>
      </c>
      <c r="Q502" s="22"/>
      <c r="R502" s="22"/>
      <c r="S502" s="22">
        <v>29.39902</v>
      </c>
      <c r="T502" s="22">
        <v>29.39902</v>
      </c>
      <c r="U502" s="22"/>
      <c r="V502" s="22"/>
      <c r="AB502" s="21"/>
      <c r="AC502" s="21"/>
      <c r="AD502" s="21"/>
      <c r="AE502" s="21"/>
    </row>
    <row r="503" spans="1:31" x14ac:dyDescent="0.2">
      <c r="A503" s="24" t="s">
        <v>1126</v>
      </c>
      <c r="B503" s="25" t="s">
        <v>1127</v>
      </c>
      <c r="C503" s="22">
        <v>8268.5019400000001</v>
      </c>
      <c r="D503" s="22">
        <v>7596.7439699999995</v>
      </c>
      <c r="E503" s="22">
        <v>564.8039399999999</v>
      </c>
      <c r="F503" s="22">
        <v>106.95403</v>
      </c>
      <c r="G503" s="22">
        <v>594.75704000000007</v>
      </c>
      <c r="H503" s="22">
        <v>511.60906000000006</v>
      </c>
      <c r="I503" s="22">
        <v>83.147980000000004</v>
      </c>
      <c r="J503" s="22"/>
      <c r="K503" s="22">
        <v>3796.9423900000006</v>
      </c>
      <c r="L503" s="22">
        <v>3408.0354400000006</v>
      </c>
      <c r="M503" s="22">
        <v>345.86671999999999</v>
      </c>
      <c r="N503" s="22">
        <v>43.040230000000001</v>
      </c>
      <c r="O503" s="22">
        <v>1310.4436900000003</v>
      </c>
      <c r="P503" s="22">
        <v>1256.9866400000003</v>
      </c>
      <c r="Q503" s="22">
        <v>37.58959999999999</v>
      </c>
      <c r="R503" s="22">
        <v>15.86745</v>
      </c>
      <c r="S503" s="22">
        <v>2548.7575399999982</v>
      </c>
      <c r="T503" s="22">
        <v>2405.6038599999983</v>
      </c>
      <c r="U503" s="22">
        <v>95.107329999999976</v>
      </c>
      <c r="V503" s="22">
        <v>48.046350000000004</v>
      </c>
      <c r="AB503" s="21"/>
      <c r="AC503" s="21"/>
      <c r="AD503" s="21"/>
      <c r="AE503" s="21"/>
    </row>
    <row r="504" spans="1:31" x14ac:dyDescent="0.2">
      <c r="A504" s="24" t="s">
        <v>1128</v>
      </c>
      <c r="B504" s="25" t="s">
        <v>1129</v>
      </c>
      <c r="C504" s="22">
        <v>9673.1796800000011</v>
      </c>
      <c r="D504" s="22">
        <v>7827.9329700000017</v>
      </c>
      <c r="E504" s="22">
        <v>285.41217</v>
      </c>
      <c r="F504" s="22">
        <v>1559.8345399999998</v>
      </c>
      <c r="G504" s="22">
        <v>596.6349100000001</v>
      </c>
      <c r="H504" s="22">
        <v>371.70427000000012</v>
      </c>
      <c r="I504" s="22">
        <v>58.602990000000005</v>
      </c>
      <c r="J504" s="22">
        <v>166.32765000000001</v>
      </c>
      <c r="K504" s="22">
        <v>3516.408120000001</v>
      </c>
      <c r="L504" s="22">
        <v>2682.9157600000012</v>
      </c>
      <c r="M504" s="22">
        <v>181.79651999999999</v>
      </c>
      <c r="N504" s="22">
        <v>651.69584000000009</v>
      </c>
      <c r="O504" s="22">
        <v>1913.4805499999998</v>
      </c>
      <c r="P504" s="22">
        <v>1637.6417599999997</v>
      </c>
      <c r="Q504" s="22">
        <v>8.0542800000000003</v>
      </c>
      <c r="R504" s="22">
        <v>267.78450999999995</v>
      </c>
      <c r="S504" s="22">
        <v>3621.134320000001</v>
      </c>
      <c r="T504" s="22">
        <v>3110.1812800000007</v>
      </c>
      <c r="U504" s="22">
        <v>36.957509999999999</v>
      </c>
      <c r="V504" s="22">
        <v>473.99552999999997</v>
      </c>
      <c r="AB504" s="21"/>
      <c r="AC504" s="21"/>
      <c r="AD504" s="21"/>
      <c r="AE504" s="21"/>
    </row>
    <row r="505" spans="1:31" x14ac:dyDescent="0.2">
      <c r="A505" s="24" t="s">
        <v>1130</v>
      </c>
      <c r="B505" s="25" t="s">
        <v>1131</v>
      </c>
      <c r="C505" s="22">
        <v>42.623869999999997</v>
      </c>
      <c r="D505" s="22">
        <v>2.9648200000000005</v>
      </c>
      <c r="E505" s="22"/>
      <c r="F505" s="22">
        <v>39.659050000000001</v>
      </c>
      <c r="G505" s="22">
        <v>1E-4</v>
      </c>
      <c r="H505" s="22">
        <v>1E-4</v>
      </c>
      <c r="I505" s="22"/>
      <c r="J505" s="22"/>
      <c r="K505" s="22">
        <v>4.2919700000000001</v>
      </c>
      <c r="L505" s="22">
        <v>1.59449</v>
      </c>
      <c r="M505" s="22"/>
      <c r="N505" s="22">
        <v>2.6974800000000001</v>
      </c>
      <c r="O505" s="22">
        <v>12.857759999999999</v>
      </c>
      <c r="P505" s="22">
        <v>0.88077000000000005</v>
      </c>
      <c r="Q505" s="22"/>
      <c r="R505" s="22">
        <v>11.976989999999999</v>
      </c>
      <c r="S505" s="22">
        <v>25.474040000000002</v>
      </c>
      <c r="T505" s="22">
        <v>0.48946000000000001</v>
      </c>
      <c r="U505" s="22"/>
      <c r="V505" s="22">
        <v>24.984580000000001</v>
      </c>
      <c r="AB505" s="21"/>
      <c r="AC505" s="21"/>
      <c r="AD505" s="21"/>
      <c r="AE505" s="21"/>
    </row>
    <row r="506" spans="1:31" x14ac:dyDescent="0.2">
      <c r="A506" s="24" t="s">
        <v>1132</v>
      </c>
      <c r="B506" s="25" t="s">
        <v>1133</v>
      </c>
      <c r="C506" s="22">
        <v>1325.59023</v>
      </c>
      <c r="D506" s="22">
        <v>838.02871000000005</v>
      </c>
      <c r="E506" s="22">
        <v>170.54006000000001</v>
      </c>
      <c r="F506" s="22">
        <v>317.02145999999999</v>
      </c>
      <c r="G506" s="22">
        <v>180.03676999999999</v>
      </c>
      <c r="H506" s="22">
        <v>104.74541000000001</v>
      </c>
      <c r="I506" s="22">
        <v>57.360810000000001</v>
      </c>
      <c r="J506" s="22">
        <v>17.930549999999997</v>
      </c>
      <c r="K506" s="22">
        <v>534.3300099999999</v>
      </c>
      <c r="L506" s="22">
        <v>378.86076999999983</v>
      </c>
      <c r="M506" s="22">
        <v>77.858880000000013</v>
      </c>
      <c r="N506" s="22">
        <v>77.61036</v>
      </c>
      <c r="O506" s="22">
        <v>243.67207000000022</v>
      </c>
      <c r="P506" s="22">
        <v>149.91091000000023</v>
      </c>
      <c r="Q506" s="22">
        <v>11.492980000000001</v>
      </c>
      <c r="R506" s="22">
        <v>82.268180000000001</v>
      </c>
      <c r="S506" s="22">
        <v>336.99313999999998</v>
      </c>
      <c r="T506" s="22">
        <v>174.15761000000001</v>
      </c>
      <c r="U506" s="22">
        <v>23.665230000000001</v>
      </c>
      <c r="V506" s="22">
        <v>139.1703</v>
      </c>
      <c r="AB506" s="21"/>
      <c r="AC506" s="21"/>
      <c r="AD506" s="21"/>
      <c r="AE506" s="21"/>
    </row>
    <row r="507" spans="1:31" x14ac:dyDescent="0.2">
      <c r="A507" s="24" t="s">
        <v>1134</v>
      </c>
      <c r="B507" s="25" t="s">
        <v>1135</v>
      </c>
      <c r="C507" s="22">
        <v>2637.5649099999991</v>
      </c>
      <c r="D507" s="22">
        <v>2253.762009999999</v>
      </c>
      <c r="E507" s="22">
        <v>162.22232</v>
      </c>
      <c r="F507" s="22">
        <v>221.58058</v>
      </c>
      <c r="G507" s="22">
        <v>235.06468999999998</v>
      </c>
      <c r="H507" s="22">
        <v>148.63267999999997</v>
      </c>
      <c r="I507" s="22">
        <v>15.914490000000001</v>
      </c>
      <c r="J507" s="22">
        <v>70.517520000000005</v>
      </c>
      <c r="K507" s="22">
        <v>1372.8076899999996</v>
      </c>
      <c r="L507" s="22">
        <v>1220.6466399999997</v>
      </c>
      <c r="M507" s="22">
        <v>64.430670000000006</v>
      </c>
      <c r="N507" s="22">
        <v>87.730379999999997</v>
      </c>
      <c r="O507" s="22">
        <v>331.17679999999979</v>
      </c>
      <c r="P507" s="22">
        <v>295.6445299999998</v>
      </c>
      <c r="Q507" s="22">
        <v>2.8071000000000002</v>
      </c>
      <c r="R507" s="22">
        <v>32.725169999999999</v>
      </c>
      <c r="S507" s="22">
        <v>640.82200999999952</v>
      </c>
      <c r="T507" s="22">
        <v>533.13301999999965</v>
      </c>
      <c r="U507" s="22">
        <v>77.083239999999975</v>
      </c>
      <c r="V507" s="22">
        <v>30.605749999999997</v>
      </c>
      <c r="AB507" s="21"/>
      <c r="AC507" s="21"/>
      <c r="AD507" s="21"/>
      <c r="AE507" s="21"/>
    </row>
    <row r="508" spans="1:31" x14ac:dyDescent="0.2">
      <c r="A508" s="24" t="s">
        <v>1136</v>
      </c>
      <c r="B508" s="25" t="s">
        <v>1137</v>
      </c>
      <c r="C508" s="22">
        <v>958.5853400000002</v>
      </c>
      <c r="D508" s="22">
        <v>761.39209000000028</v>
      </c>
      <c r="E508" s="22">
        <v>9.8373699999999999</v>
      </c>
      <c r="F508" s="22">
        <v>187.35587999999998</v>
      </c>
      <c r="G508" s="22">
        <v>29.877079999999999</v>
      </c>
      <c r="H508" s="22">
        <v>12.007739999999998</v>
      </c>
      <c r="I508" s="22"/>
      <c r="J508" s="22">
        <v>17.869340000000001</v>
      </c>
      <c r="K508" s="22">
        <v>716.10623000000021</v>
      </c>
      <c r="L508" s="22">
        <v>585.57433000000015</v>
      </c>
      <c r="M508" s="22">
        <v>5.4715300000000004</v>
      </c>
      <c r="N508" s="22">
        <v>125.06037000000001</v>
      </c>
      <c r="O508" s="22">
        <v>68.630260000000035</v>
      </c>
      <c r="P508" s="22">
        <v>49.504360000000027</v>
      </c>
      <c r="Q508" s="22">
        <v>5.7499999999999999E-3</v>
      </c>
      <c r="R508" s="22">
        <v>19.120149999999999</v>
      </c>
      <c r="S508" s="22">
        <v>109.65067000000005</v>
      </c>
      <c r="T508" s="22">
        <v>84.331300000000041</v>
      </c>
      <c r="U508" s="22">
        <v>1.3349999999999999E-2</v>
      </c>
      <c r="V508" s="22">
        <v>25.30602</v>
      </c>
      <c r="AB508" s="21"/>
      <c r="AC508" s="21"/>
      <c r="AD508" s="21"/>
      <c r="AE508" s="21"/>
    </row>
    <row r="509" spans="1:31" x14ac:dyDescent="0.2">
      <c r="A509" s="24" t="s">
        <v>1138</v>
      </c>
      <c r="B509" s="25" t="s">
        <v>1139</v>
      </c>
      <c r="C509" s="22">
        <v>1483.9701700000001</v>
      </c>
      <c r="D509" s="22">
        <v>661.41489000000001</v>
      </c>
      <c r="E509" s="22">
        <v>40.153039999999997</v>
      </c>
      <c r="F509" s="22">
        <v>782.40224000000012</v>
      </c>
      <c r="G509" s="22">
        <v>205.17653000000001</v>
      </c>
      <c r="H509" s="22">
        <v>34.96268000000002</v>
      </c>
      <c r="I509" s="22">
        <v>21.934170000000002</v>
      </c>
      <c r="J509" s="22">
        <v>148.27967999999998</v>
      </c>
      <c r="K509" s="22">
        <v>855.17860999999994</v>
      </c>
      <c r="L509" s="22">
        <v>277.47775999999993</v>
      </c>
      <c r="M509" s="22">
        <v>11.473599999999999</v>
      </c>
      <c r="N509" s="22">
        <v>566.22725000000003</v>
      </c>
      <c r="O509" s="22">
        <v>140.84992000000011</v>
      </c>
      <c r="P509" s="22">
        <v>111.82556000000011</v>
      </c>
      <c r="Q509" s="22">
        <v>3.1453199999999999</v>
      </c>
      <c r="R509" s="22">
        <v>25.87904</v>
      </c>
      <c r="S509" s="22">
        <v>247.11572999999999</v>
      </c>
      <c r="T509" s="22">
        <v>203.11662000000001</v>
      </c>
      <c r="U509" s="22">
        <v>1.98359</v>
      </c>
      <c r="V509" s="22">
        <v>42.015519999999995</v>
      </c>
      <c r="AB509" s="21"/>
      <c r="AC509" s="21"/>
      <c r="AD509" s="21"/>
      <c r="AE509" s="21"/>
    </row>
    <row r="510" spans="1:31" x14ac:dyDescent="0.2">
      <c r="A510" s="24" t="s">
        <v>1140</v>
      </c>
      <c r="B510" s="25" t="s">
        <v>1141</v>
      </c>
      <c r="C510" s="22">
        <v>2439.0549200000005</v>
      </c>
      <c r="D510" s="22">
        <v>1956.2097400000007</v>
      </c>
      <c r="E510" s="22">
        <v>12.464929999999999</v>
      </c>
      <c r="F510" s="22">
        <v>470.38024999999999</v>
      </c>
      <c r="G510" s="22">
        <v>69.64237</v>
      </c>
      <c r="H510" s="22">
        <v>56.724840000000007</v>
      </c>
      <c r="I510" s="22">
        <v>11.72589</v>
      </c>
      <c r="J510" s="22">
        <v>1.19164</v>
      </c>
      <c r="K510" s="22">
        <v>2040.6457400000004</v>
      </c>
      <c r="L510" s="22">
        <v>1570.9050400000003</v>
      </c>
      <c r="M510" s="22">
        <v>0.62439</v>
      </c>
      <c r="N510" s="22">
        <v>469.11631</v>
      </c>
      <c r="O510" s="22">
        <v>98.27894999999998</v>
      </c>
      <c r="P510" s="22">
        <v>98.240739999999974</v>
      </c>
      <c r="Q510" s="22"/>
      <c r="R510" s="22">
        <v>3.8210000000000001E-2</v>
      </c>
      <c r="S510" s="22">
        <v>197.0061700000002</v>
      </c>
      <c r="T510" s="22">
        <v>196.9720800000002</v>
      </c>
      <c r="U510" s="22"/>
      <c r="V510" s="22">
        <v>3.4090000000000002E-2</v>
      </c>
      <c r="AB510" s="21"/>
      <c r="AC510" s="21"/>
      <c r="AD510" s="21"/>
      <c r="AE510" s="21"/>
    </row>
    <row r="511" spans="1:31" x14ac:dyDescent="0.2">
      <c r="A511" s="24" t="s">
        <v>1142</v>
      </c>
      <c r="B511" s="25" t="s">
        <v>1143</v>
      </c>
      <c r="C511" s="22">
        <v>397.47626999999994</v>
      </c>
      <c r="D511" s="22">
        <v>390.90989000000002</v>
      </c>
      <c r="E511" s="22">
        <v>6.5663799999999997</v>
      </c>
      <c r="F511" s="22"/>
      <c r="G511" s="22">
        <v>57.77966</v>
      </c>
      <c r="H511" s="22">
        <v>57.77966</v>
      </c>
      <c r="I511" s="22"/>
      <c r="J511" s="22"/>
      <c r="K511" s="22">
        <v>157.03612000000001</v>
      </c>
      <c r="L511" s="22">
        <v>155.3314</v>
      </c>
      <c r="M511" s="22">
        <v>1.70472</v>
      </c>
      <c r="N511" s="22"/>
      <c r="O511" s="22">
        <v>56.713420000000006</v>
      </c>
      <c r="P511" s="22">
        <v>56.713420000000006</v>
      </c>
      <c r="Q511" s="22"/>
      <c r="R511" s="22"/>
      <c r="S511" s="22">
        <v>111.94933999999998</v>
      </c>
      <c r="T511" s="22">
        <v>111.94933999999998</v>
      </c>
      <c r="U511" s="22"/>
      <c r="V511" s="22"/>
      <c r="AB511" s="21"/>
      <c r="AC511" s="21"/>
      <c r="AD511" s="21"/>
      <c r="AE511" s="21"/>
    </row>
    <row r="512" spans="1:31" x14ac:dyDescent="0.2">
      <c r="A512" s="24" t="s">
        <v>1144</v>
      </c>
      <c r="B512" s="25" t="s">
        <v>1145</v>
      </c>
      <c r="C512" s="22">
        <v>46.824689999999997</v>
      </c>
      <c r="D512" s="22">
        <v>46.824689999999997</v>
      </c>
      <c r="E512" s="22"/>
      <c r="F512" s="22"/>
      <c r="G512" s="22">
        <v>5.5719999999999999E-2</v>
      </c>
      <c r="H512" s="22">
        <v>5.5719999999999999E-2</v>
      </c>
      <c r="I512" s="22"/>
      <c r="J512" s="22"/>
      <c r="K512" s="22">
        <v>7.6325699999999994</v>
      </c>
      <c r="L512" s="22">
        <v>7.6325699999999994</v>
      </c>
      <c r="M512" s="22"/>
      <c r="N512" s="22"/>
      <c r="O512" s="22">
        <v>13.245069999999998</v>
      </c>
      <c r="P512" s="22">
        <v>13.245069999999998</v>
      </c>
      <c r="Q512" s="22"/>
      <c r="R512" s="22"/>
      <c r="S512" s="22">
        <v>23.71715</v>
      </c>
      <c r="T512" s="22">
        <v>23.71715</v>
      </c>
      <c r="U512" s="22"/>
      <c r="V512" s="22"/>
      <c r="AB512" s="21"/>
      <c r="AC512" s="21"/>
      <c r="AD512" s="21"/>
      <c r="AE512" s="21"/>
    </row>
    <row r="513" spans="1:31" x14ac:dyDescent="0.2">
      <c r="A513" s="24" t="s">
        <v>1146</v>
      </c>
      <c r="B513" s="25" t="s">
        <v>1147</v>
      </c>
      <c r="C513" s="22">
        <v>113.46910999999999</v>
      </c>
      <c r="D513" s="22">
        <v>113.46910999999999</v>
      </c>
      <c r="E513" s="22"/>
      <c r="F513" s="22"/>
      <c r="G513" s="22">
        <v>18.336169999999999</v>
      </c>
      <c r="H513" s="22">
        <v>18.336169999999999</v>
      </c>
      <c r="I513" s="22"/>
      <c r="J513" s="22"/>
      <c r="K513" s="22">
        <v>52.43878999999999</v>
      </c>
      <c r="L513" s="22">
        <v>52.43878999999999</v>
      </c>
      <c r="M513" s="22"/>
      <c r="N513" s="22"/>
      <c r="O513" s="22">
        <v>19.177790000000002</v>
      </c>
      <c r="P513" s="22">
        <v>19.177790000000002</v>
      </c>
      <c r="Q513" s="22"/>
      <c r="R513" s="22"/>
      <c r="S513" s="22">
        <v>9.3089899999999997</v>
      </c>
      <c r="T513" s="22">
        <v>9.3089899999999997</v>
      </c>
      <c r="U513" s="22"/>
      <c r="V513" s="22"/>
      <c r="AB513" s="21"/>
      <c r="AC513" s="21"/>
      <c r="AD513" s="21"/>
      <c r="AE513" s="21"/>
    </row>
    <row r="514" spans="1:31" x14ac:dyDescent="0.2">
      <c r="A514" s="24" t="s">
        <v>1148</v>
      </c>
      <c r="B514" s="25" t="s">
        <v>1149</v>
      </c>
      <c r="C514" s="22">
        <v>256.18457999999998</v>
      </c>
      <c r="D514" s="22">
        <v>141.69889000000001</v>
      </c>
      <c r="E514" s="22"/>
      <c r="F514" s="22">
        <v>114.48569000000001</v>
      </c>
      <c r="G514" s="22">
        <v>13.78032</v>
      </c>
      <c r="H514" s="22">
        <v>9.9834699999999987</v>
      </c>
      <c r="I514" s="22"/>
      <c r="J514" s="22">
        <v>3.7968500000000001</v>
      </c>
      <c r="K514" s="22">
        <v>158.09244999999999</v>
      </c>
      <c r="L514" s="22">
        <v>51.787860000000002</v>
      </c>
      <c r="M514" s="22"/>
      <c r="N514" s="22">
        <v>106.30458999999999</v>
      </c>
      <c r="O514" s="22">
        <v>31.768570000000008</v>
      </c>
      <c r="P514" s="22">
        <v>29.609040000000007</v>
      </c>
      <c r="Q514" s="22"/>
      <c r="R514" s="22">
        <v>2.1595300000000002</v>
      </c>
      <c r="S514" s="22">
        <v>49.331990000000012</v>
      </c>
      <c r="T514" s="22">
        <v>47.107270000000014</v>
      </c>
      <c r="U514" s="22"/>
      <c r="V514" s="22">
        <v>2.2247199999999996</v>
      </c>
      <c r="AB514" s="21"/>
      <c r="AC514" s="21"/>
      <c r="AD514" s="21"/>
      <c r="AE514" s="21"/>
    </row>
    <row r="515" spans="1:31" x14ac:dyDescent="0.2">
      <c r="A515" s="24" t="s">
        <v>1150</v>
      </c>
      <c r="B515" s="25" t="s">
        <v>1151</v>
      </c>
      <c r="C515" s="22">
        <v>36.486230000000006</v>
      </c>
      <c r="D515" s="22">
        <v>36.486230000000006</v>
      </c>
      <c r="E515" s="22"/>
      <c r="F515" s="22"/>
      <c r="G515" s="22">
        <v>26.38795</v>
      </c>
      <c r="H515" s="22">
        <v>26.38795</v>
      </c>
      <c r="I515" s="22"/>
      <c r="J515" s="22"/>
      <c r="K515" s="22">
        <v>1.6884399999999999</v>
      </c>
      <c r="L515" s="22">
        <v>1.6884399999999999</v>
      </c>
      <c r="M515" s="22"/>
      <c r="N515" s="22"/>
      <c r="O515" s="22">
        <v>7.9392400000000007</v>
      </c>
      <c r="P515" s="22">
        <v>7.9392400000000007</v>
      </c>
      <c r="Q515" s="22"/>
      <c r="R515" s="22"/>
      <c r="S515" s="22">
        <v>0.24329000000000001</v>
      </c>
      <c r="T515" s="22">
        <v>0.24329000000000001</v>
      </c>
      <c r="U515" s="22"/>
      <c r="V515" s="22"/>
      <c r="AB515" s="21"/>
      <c r="AC515" s="21"/>
      <c r="AD515" s="21"/>
      <c r="AE515" s="21"/>
    </row>
    <row r="516" spans="1:31" x14ac:dyDescent="0.2">
      <c r="A516" s="24" t="s">
        <v>1152</v>
      </c>
      <c r="B516" s="25" t="s">
        <v>1153</v>
      </c>
      <c r="C516" s="22">
        <v>508.52455999999989</v>
      </c>
      <c r="D516" s="22">
        <v>508.52455999999989</v>
      </c>
      <c r="E516" s="22"/>
      <c r="F516" s="22"/>
      <c r="G516" s="22">
        <v>27.842480000000002</v>
      </c>
      <c r="H516" s="22">
        <v>27.842480000000002</v>
      </c>
      <c r="I516" s="22"/>
      <c r="J516" s="22"/>
      <c r="K516" s="22">
        <v>137.75622999999996</v>
      </c>
      <c r="L516" s="22">
        <v>137.75622999999996</v>
      </c>
      <c r="M516" s="22"/>
      <c r="N516" s="22"/>
      <c r="O516" s="22">
        <v>43.834330000000008</v>
      </c>
      <c r="P516" s="22">
        <v>43.834330000000008</v>
      </c>
      <c r="Q516" s="22"/>
      <c r="R516" s="22"/>
      <c r="S516" s="22">
        <v>292.50475999999992</v>
      </c>
      <c r="T516" s="22">
        <v>292.50475999999992</v>
      </c>
      <c r="U516" s="22"/>
      <c r="V516" s="22"/>
      <c r="AB516" s="21"/>
      <c r="AC516" s="21"/>
      <c r="AD516" s="21"/>
      <c r="AE516" s="21"/>
    </row>
    <row r="517" spans="1:31" x14ac:dyDescent="0.2">
      <c r="A517" s="24" t="s">
        <v>1154</v>
      </c>
      <c r="B517" s="25" t="s">
        <v>1155</v>
      </c>
      <c r="C517" s="22">
        <v>1467.5824600000003</v>
      </c>
      <c r="D517" s="22">
        <v>591.11886000000004</v>
      </c>
      <c r="E517" s="22">
        <v>30.452780000000001</v>
      </c>
      <c r="F517" s="22">
        <v>846.01081999999997</v>
      </c>
      <c r="G517" s="22">
        <v>100.26838999999998</v>
      </c>
      <c r="H517" s="22">
        <v>79.174839999999975</v>
      </c>
      <c r="I517" s="22">
        <v>16.045950000000001</v>
      </c>
      <c r="J517" s="22">
        <v>5.0475999999999992</v>
      </c>
      <c r="K517" s="22">
        <v>1011.5653100000001</v>
      </c>
      <c r="L517" s="22">
        <v>235.11510000000004</v>
      </c>
      <c r="M517" s="22">
        <v>5.8634399999999989</v>
      </c>
      <c r="N517" s="22">
        <v>770.58677</v>
      </c>
      <c r="O517" s="22">
        <v>146.87639999999999</v>
      </c>
      <c r="P517" s="22">
        <v>113.38565999999999</v>
      </c>
      <c r="Q517" s="22">
        <v>7.14398</v>
      </c>
      <c r="R517" s="22">
        <v>26.34676</v>
      </c>
      <c r="S517" s="22">
        <v>127.98698000000005</v>
      </c>
      <c r="T517" s="22">
        <v>83.957290000000043</v>
      </c>
      <c r="U517" s="22"/>
      <c r="V517" s="22">
        <v>44.029690000000002</v>
      </c>
      <c r="AB517" s="21"/>
      <c r="AC517" s="21"/>
      <c r="AD517" s="21"/>
      <c r="AE517" s="21"/>
    </row>
    <row r="518" spans="1:31" x14ac:dyDescent="0.2">
      <c r="A518" s="24" t="s">
        <v>1156</v>
      </c>
      <c r="B518" s="25" t="s">
        <v>1157</v>
      </c>
      <c r="C518" s="22">
        <v>12.784959999999996</v>
      </c>
      <c r="D518" s="22">
        <v>12.784959999999996</v>
      </c>
      <c r="E518" s="22"/>
      <c r="F518" s="22"/>
      <c r="G518" s="22"/>
      <c r="H518" s="22"/>
      <c r="I518" s="22"/>
      <c r="J518" s="22"/>
      <c r="K518" s="22">
        <v>0.64602999999999999</v>
      </c>
      <c r="L518" s="22">
        <v>0.64602999999999999</v>
      </c>
      <c r="M518" s="22"/>
      <c r="N518" s="22"/>
      <c r="O518" s="22">
        <v>11.335149999999997</v>
      </c>
      <c r="P518" s="22">
        <v>11.335149999999997</v>
      </c>
      <c r="Q518" s="22"/>
      <c r="R518" s="22"/>
      <c r="S518" s="22">
        <v>3.0749999999999996E-2</v>
      </c>
      <c r="T518" s="22">
        <v>3.0749999999999996E-2</v>
      </c>
      <c r="U518" s="22"/>
      <c r="V518" s="22"/>
      <c r="AB518" s="21"/>
      <c r="AC518" s="21"/>
      <c r="AD518" s="21"/>
      <c r="AE518" s="21"/>
    </row>
    <row r="519" spans="1:31" ht="25.5" x14ac:dyDescent="0.2">
      <c r="A519" s="24" t="s">
        <v>1158</v>
      </c>
      <c r="B519" s="26" t="s">
        <v>1159</v>
      </c>
      <c r="C519" s="22">
        <v>23.016469999999998</v>
      </c>
      <c r="D519" s="22">
        <v>23.016469999999998</v>
      </c>
      <c r="E519" s="22"/>
      <c r="F519" s="22"/>
      <c r="G519" s="22">
        <v>0.12062</v>
      </c>
      <c r="H519" s="22">
        <v>0.12062</v>
      </c>
      <c r="I519" s="22"/>
      <c r="J519" s="22"/>
      <c r="K519" s="22">
        <v>5.8669900000000004</v>
      </c>
      <c r="L519" s="22">
        <v>5.8669900000000004</v>
      </c>
      <c r="M519" s="22"/>
      <c r="N519" s="22"/>
      <c r="O519" s="22">
        <v>6.5424699999999998</v>
      </c>
      <c r="P519" s="22">
        <v>6.5424699999999998</v>
      </c>
      <c r="Q519" s="22"/>
      <c r="R519" s="22"/>
      <c r="S519" s="22">
        <v>1.7251099999999997</v>
      </c>
      <c r="T519" s="22">
        <v>1.7251099999999997</v>
      </c>
      <c r="U519" s="22"/>
      <c r="V519" s="22"/>
      <c r="AB519" s="21"/>
      <c r="AC519" s="21"/>
      <c r="AD519" s="21"/>
      <c r="AE519" s="21"/>
    </row>
    <row r="520" spans="1:31" x14ac:dyDescent="0.2">
      <c r="A520" s="24" t="s">
        <v>1160</v>
      </c>
      <c r="B520" s="25" t="s">
        <v>1161</v>
      </c>
      <c r="C520" s="22">
        <v>10.859649999999998</v>
      </c>
      <c r="D520" s="22">
        <v>10.814489999999999</v>
      </c>
      <c r="E520" s="22">
        <v>4.5160000000000006E-2</v>
      </c>
      <c r="F520" s="22"/>
      <c r="G520" s="22">
        <v>0.18650999999999998</v>
      </c>
      <c r="H520" s="22">
        <v>0.18650999999999998</v>
      </c>
      <c r="I520" s="22"/>
      <c r="J520" s="22"/>
      <c r="K520" s="22">
        <v>2.6027799999999996</v>
      </c>
      <c r="L520" s="22">
        <v>2.5731799999999998</v>
      </c>
      <c r="M520" s="22">
        <v>2.9600000000000001E-2</v>
      </c>
      <c r="N520" s="22"/>
      <c r="O520" s="22">
        <v>1.8536699999999999</v>
      </c>
      <c r="P520" s="22">
        <v>1.8536699999999999</v>
      </c>
      <c r="Q520" s="22"/>
      <c r="R520" s="22"/>
      <c r="S520" s="22">
        <v>3.39107</v>
      </c>
      <c r="T520" s="22">
        <v>3.39107</v>
      </c>
      <c r="U520" s="22"/>
      <c r="V520" s="22"/>
      <c r="AB520" s="21"/>
      <c r="AC520" s="21"/>
      <c r="AD520" s="21"/>
      <c r="AE520" s="21"/>
    </row>
    <row r="521" spans="1:31" x14ac:dyDescent="0.2">
      <c r="A521" s="24" t="s">
        <v>1162</v>
      </c>
      <c r="B521" s="25" t="s">
        <v>1163</v>
      </c>
      <c r="C521" s="22">
        <v>1.9527699999999999</v>
      </c>
      <c r="D521" s="22">
        <v>1.9527699999999999</v>
      </c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>
        <v>0.95609999999999995</v>
      </c>
      <c r="P521" s="22">
        <v>0.95609999999999995</v>
      </c>
      <c r="Q521" s="22"/>
      <c r="R521" s="22"/>
      <c r="S521" s="22">
        <v>0.99666999999999994</v>
      </c>
      <c r="T521" s="22">
        <v>0.99666999999999994</v>
      </c>
      <c r="U521" s="22"/>
      <c r="V521" s="22"/>
      <c r="AB521" s="21"/>
      <c r="AC521" s="21"/>
      <c r="AD521" s="21"/>
      <c r="AE521" s="21"/>
    </row>
    <row r="522" spans="1:31" x14ac:dyDescent="0.2">
      <c r="A522" s="24" t="s">
        <v>1164</v>
      </c>
      <c r="B522" s="25" t="s">
        <v>1165</v>
      </c>
      <c r="C522" s="22">
        <v>52.799969999999995</v>
      </c>
      <c r="D522" s="22">
        <v>52.799969999999995</v>
      </c>
      <c r="E522" s="22"/>
      <c r="F522" s="22"/>
      <c r="G522" s="22">
        <v>2.8741499999999998</v>
      </c>
      <c r="H522" s="22">
        <v>2.8741499999999998</v>
      </c>
      <c r="I522" s="22"/>
      <c r="J522" s="22"/>
      <c r="K522" s="22">
        <v>9.9442299999999992</v>
      </c>
      <c r="L522" s="22">
        <v>9.9442299999999992</v>
      </c>
      <c r="M522" s="22"/>
      <c r="N522" s="22"/>
      <c r="O522" s="22">
        <v>21.089080000000003</v>
      </c>
      <c r="P522" s="22">
        <v>21.089080000000003</v>
      </c>
      <c r="Q522" s="22"/>
      <c r="R522" s="22"/>
      <c r="S522" s="22">
        <v>18.379290000000001</v>
      </c>
      <c r="T522" s="22">
        <v>18.379290000000001</v>
      </c>
      <c r="U522" s="22"/>
      <c r="V522" s="22"/>
      <c r="AB522" s="21"/>
      <c r="AC522" s="21"/>
      <c r="AD522" s="21"/>
      <c r="AE522" s="21"/>
    </row>
    <row r="523" spans="1:31" x14ac:dyDescent="0.2">
      <c r="A523" s="24" t="s">
        <v>1166</v>
      </c>
      <c r="B523" s="25" t="s">
        <v>1167</v>
      </c>
      <c r="C523" s="22">
        <v>9.4460700000000024</v>
      </c>
      <c r="D523" s="22">
        <v>9.4460700000000024</v>
      </c>
      <c r="E523" s="22"/>
      <c r="F523" s="22"/>
      <c r="G523" s="22"/>
      <c r="H523" s="22"/>
      <c r="I523" s="22"/>
      <c r="J523" s="22"/>
      <c r="K523" s="22">
        <v>1.2651800000000002</v>
      </c>
      <c r="L523" s="22">
        <v>1.2651800000000002</v>
      </c>
      <c r="M523" s="22"/>
      <c r="N523" s="22"/>
      <c r="O523" s="22">
        <v>7.1417700000000011</v>
      </c>
      <c r="P523" s="22">
        <v>7.1417700000000011</v>
      </c>
      <c r="Q523" s="22"/>
      <c r="R523" s="22"/>
      <c r="S523" s="22">
        <v>1.03912</v>
      </c>
      <c r="T523" s="22">
        <v>1.03912</v>
      </c>
      <c r="U523" s="22"/>
      <c r="V523" s="22"/>
      <c r="AB523" s="21"/>
      <c r="AC523" s="21"/>
      <c r="AD523" s="21"/>
      <c r="AE523" s="21"/>
    </row>
    <row r="524" spans="1:31" x14ac:dyDescent="0.2">
      <c r="A524" s="24" t="s">
        <v>1168</v>
      </c>
      <c r="B524" s="25" t="s">
        <v>1169</v>
      </c>
      <c r="C524" s="22">
        <v>178.83700999999996</v>
      </c>
      <c r="D524" s="22">
        <v>109.35191</v>
      </c>
      <c r="E524" s="22"/>
      <c r="F524" s="22">
        <v>69.485099999999989</v>
      </c>
      <c r="G524" s="22">
        <v>0.12105</v>
      </c>
      <c r="H524" s="22">
        <v>0.12105</v>
      </c>
      <c r="I524" s="22"/>
      <c r="J524" s="22"/>
      <c r="K524" s="22">
        <v>33.75027</v>
      </c>
      <c r="L524" s="22">
        <v>7.9299999999999995E-3</v>
      </c>
      <c r="M524" s="22"/>
      <c r="N524" s="22">
        <v>33.742339999999999</v>
      </c>
      <c r="O524" s="22">
        <v>43.657729999999994</v>
      </c>
      <c r="P524" s="22">
        <v>40.475409999999997</v>
      </c>
      <c r="Q524" s="22"/>
      <c r="R524" s="22">
        <v>3.1823200000000003</v>
      </c>
      <c r="S524" s="22">
        <v>100.92807000000001</v>
      </c>
      <c r="T524" s="22">
        <v>68.367630000000005</v>
      </c>
      <c r="U524" s="22"/>
      <c r="V524" s="22">
        <v>32.56044</v>
      </c>
      <c r="AB524" s="21"/>
      <c r="AC524" s="21"/>
      <c r="AD524" s="21"/>
      <c r="AE524" s="21"/>
    </row>
    <row r="525" spans="1:31" x14ac:dyDescent="0.2">
      <c r="A525" s="24" t="s">
        <v>1170</v>
      </c>
      <c r="B525" s="25" t="s">
        <v>1171</v>
      </c>
      <c r="C525" s="22">
        <v>18.353680000000001</v>
      </c>
      <c r="D525" s="22">
        <v>18.353680000000001</v>
      </c>
      <c r="E525" s="22"/>
      <c r="F525" s="22"/>
      <c r="G525" s="22"/>
      <c r="H525" s="22"/>
      <c r="I525" s="22"/>
      <c r="J525" s="22"/>
      <c r="K525" s="22">
        <v>7.9320500000000003</v>
      </c>
      <c r="L525" s="22">
        <v>7.9320500000000003</v>
      </c>
      <c r="M525" s="22"/>
      <c r="N525" s="22"/>
      <c r="O525" s="22">
        <v>5.5192800000000011</v>
      </c>
      <c r="P525" s="22">
        <v>5.5192800000000011</v>
      </c>
      <c r="Q525" s="22"/>
      <c r="R525" s="22"/>
      <c r="S525" s="22">
        <v>4.9023499999999993</v>
      </c>
      <c r="T525" s="22">
        <v>4.9023499999999993</v>
      </c>
      <c r="U525" s="22"/>
      <c r="V525" s="22"/>
      <c r="AB525" s="21"/>
      <c r="AC525" s="21"/>
      <c r="AD525" s="21"/>
      <c r="AE525" s="21"/>
    </row>
    <row r="526" spans="1:31" x14ac:dyDescent="0.2">
      <c r="A526" s="24" t="s">
        <v>1172</v>
      </c>
      <c r="B526" s="25" t="s">
        <v>1173</v>
      </c>
      <c r="C526" s="22">
        <v>518.83632999999986</v>
      </c>
      <c r="D526" s="22">
        <v>316.95035999999988</v>
      </c>
      <c r="E526" s="22">
        <v>28.688019999999998</v>
      </c>
      <c r="F526" s="22">
        <v>173.19794999999999</v>
      </c>
      <c r="G526" s="22">
        <v>23.172989999999999</v>
      </c>
      <c r="H526" s="22">
        <v>18.454849999999997</v>
      </c>
      <c r="I526" s="22"/>
      <c r="J526" s="22">
        <v>4.71814</v>
      </c>
      <c r="K526" s="22">
        <v>0.74019999999999986</v>
      </c>
      <c r="L526" s="22">
        <v>0.74019999999999986</v>
      </c>
      <c r="M526" s="22"/>
      <c r="N526" s="22"/>
      <c r="O526" s="22">
        <v>149.91237999999993</v>
      </c>
      <c r="P526" s="22">
        <v>102.88971999999994</v>
      </c>
      <c r="Q526" s="22">
        <v>3.2000000000000003E-4</v>
      </c>
      <c r="R526" s="22">
        <v>47.02234</v>
      </c>
      <c r="S526" s="22">
        <v>325.32816999999994</v>
      </c>
      <c r="T526" s="22">
        <v>179.83248999999995</v>
      </c>
      <c r="U526" s="22">
        <v>24.038209999999999</v>
      </c>
      <c r="V526" s="22">
        <v>121.45746999999999</v>
      </c>
      <c r="AB526" s="21"/>
      <c r="AC526" s="21"/>
      <c r="AD526" s="21"/>
      <c r="AE526" s="21"/>
    </row>
    <row r="527" spans="1:31" x14ac:dyDescent="0.2">
      <c r="A527" s="24" t="s">
        <v>1174</v>
      </c>
      <c r="B527" s="25" t="s">
        <v>1175</v>
      </c>
      <c r="C527" s="22">
        <v>44.367809999999999</v>
      </c>
      <c r="D527" s="22">
        <v>44.367809999999999</v>
      </c>
      <c r="E527" s="22"/>
      <c r="F527" s="22"/>
      <c r="G527" s="22">
        <v>0.43887999999999999</v>
      </c>
      <c r="H527" s="22">
        <v>0.43887999999999999</v>
      </c>
      <c r="I527" s="22"/>
      <c r="J527" s="22"/>
      <c r="K527" s="22"/>
      <c r="L527" s="22"/>
      <c r="M527" s="22"/>
      <c r="N527" s="22"/>
      <c r="O527" s="22">
        <v>18.37133</v>
      </c>
      <c r="P527" s="22">
        <v>18.37133</v>
      </c>
      <c r="Q527" s="22"/>
      <c r="R527" s="22"/>
      <c r="S527" s="22">
        <v>25.524719999999999</v>
      </c>
      <c r="T527" s="22">
        <v>25.524719999999999</v>
      </c>
      <c r="U527" s="22"/>
      <c r="V527" s="22"/>
      <c r="AB527" s="21"/>
      <c r="AC527" s="21"/>
      <c r="AD527" s="21"/>
      <c r="AE527" s="21"/>
    </row>
    <row r="528" spans="1:31" x14ac:dyDescent="0.2">
      <c r="A528" s="24" t="s">
        <v>1176</v>
      </c>
      <c r="B528" s="25" t="s">
        <v>1177</v>
      </c>
      <c r="C528" s="22">
        <v>105.09230000000001</v>
      </c>
      <c r="D528" s="22">
        <v>82.648990000000012</v>
      </c>
      <c r="E528" s="22">
        <v>22.44331</v>
      </c>
      <c r="F528" s="22"/>
      <c r="G528" s="22">
        <v>1.7934099999999999</v>
      </c>
      <c r="H528" s="22">
        <v>1.7934099999999999</v>
      </c>
      <c r="I528" s="22"/>
      <c r="J528" s="22"/>
      <c r="K528" s="22">
        <v>3.3023099999999999</v>
      </c>
      <c r="L528" s="22">
        <v>3.3023099999999999</v>
      </c>
      <c r="M528" s="22"/>
      <c r="N528" s="22"/>
      <c r="O528" s="22">
        <v>50.698730000000005</v>
      </c>
      <c r="P528" s="22">
        <v>43.700340000000004</v>
      </c>
      <c r="Q528" s="22">
        <v>6.9983900000000006</v>
      </c>
      <c r="R528" s="22"/>
      <c r="S528" s="22">
        <v>49.25175999999999</v>
      </c>
      <c r="T528" s="22">
        <v>33.806839999999994</v>
      </c>
      <c r="U528" s="22">
        <v>15.44492</v>
      </c>
      <c r="V528" s="22"/>
      <c r="AB528" s="21"/>
      <c r="AC528" s="21"/>
      <c r="AD528" s="21"/>
      <c r="AE528" s="21"/>
    </row>
    <row r="529" spans="1:31" x14ac:dyDescent="0.2">
      <c r="A529" s="24" t="s">
        <v>1178</v>
      </c>
      <c r="B529" s="25" t="s">
        <v>1179</v>
      </c>
      <c r="C529" s="22">
        <v>105.97620999999999</v>
      </c>
      <c r="D529" s="22">
        <v>77.759749999999997</v>
      </c>
      <c r="E529" s="22">
        <v>12.2674</v>
      </c>
      <c r="F529" s="22">
        <v>15.949060000000001</v>
      </c>
      <c r="G529" s="22">
        <v>0.65362999999999993</v>
      </c>
      <c r="H529" s="22">
        <v>0.21348</v>
      </c>
      <c r="I529" s="22"/>
      <c r="J529" s="22">
        <v>0.44014999999999999</v>
      </c>
      <c r="K529" s="22">
        <v>26.679639999999999</v>
      </c>
      <c r="L529" s="22">
        <v>24.617850000000001</v>
      </c>
      <c r="M529" s="22">
        <v>2.0321899999999999</v>
      </c>
      <c r="N529" s="22">
        <v>2.9600000000000001E-2</v>
      </c>
      <c r="O529" s="22">
        <v>34.130800000000001</v>
      </c>
      <c r="P529" s="22">
        <v>30.314619999999998</v>
      </c>
      <c r="Q529" s="22"/>
      <c r="R529" s="22">
        <v>3.8161800000000001</v>
      </c>
      <c r="S529" s="22">
        <v>44.138440000000003</v>
      </c>
      <c r="T529" s="22">
        <v>22.595130000000001</v>
      </c>
      <c r="U529" s="22">
        <v>9.8801800000000011</v>
      </c>
      <c r="V529" s="22">
        <v>11.663130000000001</v>
      </c>
      <c r="AB529" s="21"/>
      <c r="AC529" s="21"/>
      <c r="AD529" s="21"/>
      <c r="AE529" s="21"/>
    </row>
    <row r="530" spans="1:31" x14ac:dyDescent="0.2">
      <c r="A530" s="24" t="s">
        <v>1180</v>
      </c>
      <c r="B530" s="25" t="s">
        <v>1181</v>
      </c>
      <c r="C530" s="22">
        <v>17.384810000000002</v>
      </c>
      <c r="D530" s="22">
        <v>17.384810000000002</v>
      </c>
      <c r="E530" s="22"/>
      <c r="F530" s="22"/>
      <c r="G530" s="22">
        <v>0.10476000000000001</v>
      </c>
      <c r="H530" s="22">
        <v>0.10476000000000001</v>
      </c>
      <c r="I530" s="22"/>
      <c r="J530" s="22"/>
      <c r="K530" s="22"/>
      <c r="L530" s="22"/>
      <c r="M530" s="22"/>
      <c r="N530" s="22"/>
      <c r="O530" s="22">
        <v>9.2059700000000007</v>
      </c>
      <c r="P530" s="22">
        <v>9.2059700000000007</v>
      </c>
      <c r="Q530" s="22"/>
      <c r="R530" s="22"/>
      <c r="S530" s="22">
        <v>8.0740800000000004</v>
      </c>
      <c r="T530" s="22">
        <v>8.0740800000000004</v>
      </c>
      <c r="U530" s="22"/>
      <c r="V530" s="22"/>
      <c r="AB530" s="21"/>
      <c r="AC530" s="21"/>
      <c r="AD530" s="21"/>
      <c r="AE530" s="21"/>
    </row>
    <row r="531" spans="1:31" x14ac:dyDescent="0.2">
      <c r="A531" s="24" t="s">
        <v>1182</v>
      </c>
      <c r="B531" s="25" t="s">
        <v>1183</v>
      </c>
      <c r="C531" s="22">
        <v>148.88455999999999</v>
      </c>
      <c r="D531" s="22">
        <v>50.210430000000002</v>
      </c>
      <c r="E531" s="22">
        <v>98.674129999999991</v>
      </c>
      <c r="F531" s="22"/>
      <c r="G531" s="22">
        <v>20.376449999999998</v>
      </c>
      <c r="H531" s="22">
        <v>20.376449999999998</v>
      </c>
      <c r="I531" s="22"/>
      <c r="J531" s="22"/>
      <c r="K531" s="22">
        <v>25.385440000000003</v>
      </c>
      <c r="L531" s="22">
        <v>25.385440000000003</v>
      </c>
      <c r="M531" s="22"/>
      <c r="N531" s="22"/>
      <c r="O531" s="22">
        <v>42.121569999999998</v>
      </c>
      <c r="P531" s="22">
        <v>2.8908200000000002</v>
      </c>
      <c r="Q531" s="22">
        <v>39.23075</v>
      </c>
      <c r="R531" s="22"/>
      <c r="S531" s="22">
        <v>61.001100000000001</v>
      </c>
      <c r="T531" s="22">
        <v>1.55772</v>
      </c>
      <c r="U531" s="22">
        <v>59.443379999999998</v>
      </c>
      <c r="V531" s="22"/>
      <c r="AB531" s="21"/>
      <c r="AC531" s="21"/>
      <c r="AD531" s="21"/>
      <c r="AE531" s="21"/>
    </row>
    <row r="532" spans="1:31" x14ac:dyDescent="0.2">
      <c r="A532" s="24" t="s">
        <v>1184</v>
      </c>
      <c r="B532" s="25" t="s">
        <v>1185</v>
      </c>
      <c r="C532" s="22">
        <v>162.85758000000001</v>
      </c>
      <c r="D532" s="22">
        <v>159.24355</v>
      </c>
      <c r="E532" s="22">
        <v>3.5698000000000003</v>
      </c>
      <c r="F532" s="22">
        <v>4.4229999999999998E-2</v>
      </c>
      <c r="G532" s="22">
        <v>27.030970000000003</v>
      </c>
      <c r="H532" s="22">
        <v>27.030970000000003</v>
      </c>
      <c r="I532" s="22"/>
      <c r="J532" s="22"/>
      <c r="K532" s="22">
        <v>105.93593</v>
      </c>
      <c r="L532" s="22">
        <v>105.93593</v>
      </c>
      <c r="M532" s="22"/>
      <c r="N532" s="22"/>
      <c r="O532" s="22">
        <v>6.3737500000000002</v>
      </c>
      <c r="P532" s="22">
        <v>6.3737500000000002</v>
      </c>
      <c r="Q532" s="22"/>
      <c r="R532" s="22"/>
      <c r="S532" s="22">
        <v>14.229299999999995</v>
      </c>
      <c r="T532" s="22">
        <v>14.229299999999995</v>
      </c>
      <c r="U532" s="22"/>
      <c r="V532" s="22"/>
      <c r="AB532" s="21"/>
      <c r="AC532" s="21"/>
      <c r="AD532" s="21"/>
      <c r="AE532" s="21"/>
    </row>
    <row r="533" spans="1:31" x14ac:dyDescent="0.2">
      <c r="A533" s="24" t="s">
        <v>1186</v>
      </c>
      <c r="B533" s="25" t="s">
        <v>1187</v>
      </c>
      <c r="C533" s="22">
        <v>58.515439999999998</v>
      </c>
      <c r="D533" s="22">
        <v>49.982299999999995</v>
      </c>
      <c r="E533" s="22">
        <v>8.5331399999999995</v>
      </c>
      <c r="F533" s="22"/>
      <c r="G533" s="22">
        <v>2.19095</v>
      </c>
      <c r="H533" s="22">
        <v>2.19095</v>
      </c>
      <c r="I533" s="22"/>
      <c r="J533" s="22"/>
      <c r="K533" s="22">
        <v>21.302709999999998</v>
      </c>
      <c r="L533" s="22">
        <v>14.180899999999999</v>
      </c>
      <c r="M533" s="22">
        <v>7.12181</v>
      </c>
      <c r="N533" s="22"/>
      <c r="O533" s="22">
        <v>11.988350000000002</v>
      </c>
      <c r="P533" s="22">
        <v>11.628410000000002</v>
      </c>
      <c r="Q533" s="22">
        <v>0.35994000000000004</v>
      </c>
      <c r="R533" s="22"/>
      <c r="S533" s="22">
        <v>11.625329999999996</v>
      </c>
      <c r="T533" s="22">
        <v>10.573939999999997</v>
      </c>
      <c r="U533" s="22">
        <v>1.05139</v>
      </c>
      <c r="V533" s="22"/>
      <c r="AB533" s="21"/>
      <c r="AC533" s="21"/>
      <c r="AD533" s="21"/>
      <c r="AE533" s="21"/>
    </row>
    <row r="534" spans="1:31" x14ac:dyDescent="0.2">
      <c r="A534" s="24" t="s">
        <v>1188</v>
      </c>
      <c r="B534" s="25" t="s">
        <v>1189</v>
      </c>
      <c r="C534" s="22">
        <v>240.81065000000001</v>
      </c>
      <c r="D534" s="22">
        <v>233.0026</v>
      </c>
      <c r="E534" s="22">
        <v>7.6981499999999992</v>
      </c>
      <c r="F534" s="22">
        <v>0.10990000000000001</v>
      </c>
      <c r="G534" s="22">
        <v>7.3551599999999988</v>
      </c>
      <c r="H534" s="22">
        <v>7.3551599999999988</v>
      </c>
      <c r="I534" s="22"/>
      <c r="J534" s="22"/>
      <c r="K534" s="22">
        <v>92.754960000000011</v>
      </c>
      <c r="L534" s="22">
        <v>92.754960000000011</v>
      </c>
      <c r="M534" s="22"/>
      <c r="N534" s="22"/>
      <c r="O534" s="22">
        <v>67.339209999999994</v>
      </c>
      <c r="P534" s="22">
        <v>60.737649999999988</v>
      </c>
      <c r="Q534" s="22">
        <v>6.4916599999999995</v>
      </c>
      <c r="R534" s="22">
        <v>0.10990000000000001</v>
      </c>
      <c r="S534" s="22">
        <v>61.713660000000004</v>
      </c>
      <c r="T534" s="22">
        <v>60.508680000000005</v>
      </c>
      <c r="U534" s="22">
        <v>1.2049799999999999</v>
      </c>
      <c r="V534" s="22"/>
      <c r="AB534" s="21"/>
      <c r="AC534" s="21"/>
      <c r="AD534" s="21"/>
      <c r="AE534" s="21"/>
    </row>
    <row r="535" spans="1:31" x14ac:dyDescent="0.2">
      <c r="A535" s="24" t="s">
        <v>1190</v>
      </c>
      <c r="B535" s="25" t="s">
        <v>1191</v>
      </c>
      <c r="C535" s="22">
        <v>947.98122000000035</v>
      </c>
      <c r="D535" s="22">
        <v>855.33761000000027</v>
      </c>
      <c r="E535" s="22">
        <v>54.388239999999996</v>
      </c>
      <c r="F535" s="22">
        <v>38.255369999999999</v>
      </c>
      <c r="G535" s="22">
        <v>103.56616000000002</v>
      </c>
      <c r="H535" s="22">
        <v>87.684760000000026</v>
      </c>
      <c r="I535" s="22">
        <v>15.881399999999999</v>
      </c>
      <c r="J535" s="22"/>
      <c r="K535" s="22">
        <v>330.11067999999995</v>
      </c>
      <c r="L535" s="22">
        <v>302.45665999999994</v>
      </c>
      <c r="M535" s="22">
        <v>27.654019999999999</v>
      </c>
      <c r="N535" s="22"/>
      <c r="O535" s="22">
        <v>218.63794000000041</v>
      </c>
      <c r="P535" s="22">
        <v>182.29261000000039</v>
      </c>
      <c r="Q535" s="22">
        <v>2.7976399999999999</v>
      </c>
      <c r="R535" s="22">
        <v>33.547690000000003</v>
      </c>
      <c r="S535" s="22">
        <v>265.64567</v>
      </c>
      <c r="T535" s="22">
        <v>254.54477999999997</v>
      </c>
      <c r="U535" s="22">
        <v>6.3932099999999998</v>
      </c>
      <c r="V535" s="22">
        <v>4.7076799999999999</v>
      </c>
      <c r="AB535" s="21"/>
      <c r="AC535" s="21"/>
      <c r="AD535" s="21"/>
      <c r="AE535" s="21"/>
    </row>
    <row r="536" spans="1:31" x14ac:dyDescent="0.2">
      <c r="A536" s="24" t="s">
        <v>1192</v>
      </c>
      <c r="B536" s="25" t="s">
        <v>1193</v>
      </c>
      <c r="C536" s="22">
        <v>114.22398000000001</v>
      </c>
      <c r="D536" s="22">
        <v>111.00623</v>
      </c>
      <c r="E536" s="22">
        <v>2.9093</v>
      </c>
      <c r="F536" s="22">
        <v>0.30845</v>
      </c>
      <c r="G536" s="22">
        <v>5.8109900000000012</v>
      </c>
      <c r="H536" s="22">
        <v>5.7588400000000011</v>
      </c>
      <c r="I536" s="22">
        <v>5.2150000000000002E-2</v>
      </c>
      <c r="J536" s="22"/>
      <c r="K536" s="22">
        <v>43.061150000000012</v>
      </c>
      <c r="L536" s="22">
        <v>41.878880000000009</v>
      </c>
      <c r="M536" s="22">
        <v>1.1822699999999999</v>
      </c>
      <c r="N536" s="22"/>
      <c r="O536" s="22">
        <v>43.830190000000002</v>
      </c>
      <c r="P536" s="22">
        <v>43.140239999999999</v>
      </c>
      <c r="Q536" s="22">
        <v>0.38150000000000001</v>
      </c>
      <c r="R536" s="22">
        <v>0.30845</v>
      </c>
      <c r="S536" s="22">
        <v>9.3791599999999988</v>
      </c>
      <c r="T536" s="22">
        <v>9.3791599999999988</v>
      </c>
      <c r="U536" s="22"/>
      <c r="V536" s="22"/>
      <c r="AB536" s="21"/>
      <c r="AC536" s="21"/>
      <c r="AD536" s="21"/>
      <c r="AE536" s="21"/>
    </row>
    <row r="537" spans="1:31" x14ac:dyDescent="0.2">
      <c r="A537" s="24" t="s">
        <v>1194</v>
      </c>
      <c r="B537" s="25" t="s">
        <v>1195</v>
      </c>
      <c r="C537" s="22">
        <v>169.39699000000002</v>
      </c>
      <c r="D537" s="22">
        <v>55.476099999999995</v>
      </c>
      <c r="E537" s="22">
        <v>113.92089000000001</v>
      </c>
      <c r="F537" s="22"/>
      <c r="G537" s="22"/>
      <c r="H537" s="22"/>
      <c r="I537" s="22"/>
      <c r="J537" s="22"/>
      <c r="K537" s="22">
        <v>1.08091</v>
      </c>
      <c r="L537" s="22">
        <v>1.08091</v>
      </c>
      <c r="M537" s="22"/>
      <c r="N537" s="22"/>
      <c r="O537" s="22">
        <v>56.103750000000005</v>
      </c>
      <c r="P537" s="22">
        <v>23.863969999999998</v>
      </c>
      <c r="Q537" s="22">
        <v>32.239780000000003</v>
      </c>
      <c r="R537" s="22"/>
      <c r="S537" s="22">
        <v>112.12429</v>
      </c>
      <c r="T537" s="22">
        <v>30.443179999999998</v>
      </c>
      <c r="U537" s="22">
        <v>81.681110000000004</v>
      </c>
      <c r="V537" s="22"/>
      <c r="AB537" s="21"/>
      <c r="AC537" s="21"/>
      <c r="AD537" s="21"/>
      <c r="AE537" s="21"/>
    </row>
    <row r="538" spans="1:31" x14ac:dyDescent="0.2">
      <c r="A538" s="24" t="s">
        <v>1196</v>
      </c>
      <c r="B538" s="25" t="s">
        <v>1197</v>
      </c>
      <c r="C538" s="22">
        <v>527.31732999999997</v>
      </c>
      <c r="D538" s="22">
        <v>508.09636999999992</v>
      </c>
      <c r="E538" s="22">
        <v>19.220959999999998</v>
      </c>
      <c r="F538" s="22"/>
      <c r="G538" s="22">
        <v>30.894260000000006</v>
      </c>
      <c r="H538" s="22">
        <v>30.894260000000006</v>
      </c>
      <c r="I538" s="22"/>
      <c r="J538" s="22"/>
      <c r="K538" s="22">
        <v>29.225749999999998</v>
      </c>
      <c r="L538" s="22">
        <v>29.225749999999998</v>
      </c>
      <c r="M538" s="22"/>
      <c r="N538" s="22"/>
      <c r="O538" s="22">
        <v>251.59886999999989</v>
      </c>
      <c r="P538" s="22">
        <v>233.26636999999988</v>
      </c>
      <c r="Q538" s="22">
        <v>18.3325</v>
      </c>
      <c r="R538" s="22"/>
      <c r="S538" s="22">
        <v>214.14028000000002</v>
      </c>
      <c r="T538" s="22">
        <v>213.25182000000001</v>
      </c>
      <c r="U538" s="22">
        <v>0.88846000000000003</v>
      </c>
      <c r="V538" s="22"/>
      <c r="AB538" s="21"/>
      <c r="AC538" s="21"/>
      <c r="AD538" s="21"/>
      <c r="AE538" s="21"/>
    </row>
    <row r="539" spans="1:31" x14ac:dyDescent="0.2">
      <c r="A539" s="24" t="s">
        <v>1198</v>
      </c>
      <c r="B539" s="25" t="s">
        <v>1199</v>
      </c>
      <c r="C539" s="22">
        <v>171.48327000000012</v>
      </c>
      <c r="D539" s="22">
        <v>170.0768800000001</v>
      </c>
      <c r="E539" s="22">
        <v>1.40639</v>
      </c>
      <c r="F539" s="22"/>
      <c r="G539" s="22">
        <v>5.120400000000001</v>
      </c>
      <c r="H539" s="22">
        <v>5.120400000000001</v>
      </c>
      <c r="I539" s="22"/>
      <c r="J539" s="22"/>
      <c r="K539" s="22">
        <v>6.7359899999999993</v>
      </c>
      <c r="L539" s="22">
        <v>6.7359899999999993</v>
      </c>
      <c r="M539" s="22"/>
      <c r="N539" s="22"/>
      <c r="O539" s="22">
        <v>106.2008000000001</v>
      </c>
      <c r="P539" s="22">
        <v>104.92002000000011</v>
      </c>
      <c r="Q539" s="22">
        <v>1.28078</v>
      </c>
      <c r="R539" s="22"/>
      <c r="S539" s="22">
        <v>42.979409999999994</v>
      </c>
      <c r="T539" s="22">
        <v>42.979409999999994</v>
      </c>
      <c r="U539" s="22"/>
      <c r="V539" s="22"/>
      <c r="AB539" s="21"/>
      <c r="AC539" s="21"/>
      <c r="AD539" s="21"/>
      <c r="AE539" s="21"/>
    </row>
    <row r="540" spans="1:31" x14ac:dyDescent="0.2">
      <c r="A540" s="24" t="s">
        <v>1200</v>
      </c>
      <c r="B540" s="25" t="s">
        <v>1201</v>
      </c>
      <c r="C540" s="22">
        <v>595.93527000000006</v>
      </c>
      <c r="D540" s="22">
        <v>531.94851000000017</v>
      </c>
      <c r="E540" s="22">
        <v>13.608029999999999</v>
      </c>
      <c r="F540" s="22">
        <v>50.378730000000004</v>
      </c>
      <c r="G540" s="22">
        <v>89.851200000000006</v>
      </c>
      <c r="H540" s="22">
        <v>87.617820000000009</v>
      </c>
      <c r="I540" s="22">
        <v>2.2333799999999999</v>
      </c>
      <c r="J540" s="22"/>
      <c r="K540" s="22">
        <v>37.250650000000007</v>
      </c>
      <c r="L540" s="22">
        <v>28.256660000000007</v>
      </c>
      <c r="M540" s="22"/>
      <c r="N540" s="22">
        <v>8.9939900000000002</v>
      </c>
      <c r="O540" s="22">
        <v>236.38850000000005</v>
      </c>
      <c r="P540" s="22">
        <v>215.93378000000004</v>
      </c>
      <c r="Q540" s="22">
        <v>7.2158799999999994</v>
      </c>
      <c r="R540" s="22">
        <v>13.23884</v>
      </c>
      <c r="S540" s="22">
        <v>227.36786000000006</v>
      </c>
      <c r="T540" s="22">
        <v>196.23595000000006</v>
      </c>
      <c r="U540" s="22">
        <v>2.9860099999999998</v>
      </c>
      <c r="V540" s="22">
        <v>28.145900000000001</v>
      </c>
      <c r="AB540" s="21"/>
      <c r="AC540" s="21"/>
      <c r="AD540" s="21"/>
      <c r="AE540" s="21"/>
    </row>
    <row r="541" spans="1:31" x14ac:dyDescent="0.2">
      <c r="A541" s="24" t="s">
        <v>1202</v>
      </c>
      <c r="B541" s="25" t="s">
        <v>1203</v>
      </c>
      <c r="C541" s="22">
        <v>1149.2405799999999</v>
      </c>
      <c r="D541" s="22">
        <v>885.60603999999978</v>
      </c>
      <c r="E541" s="22">
        <v>88.357630000000015</v>
      </c>
      <c r="F541" s="22">
        <v>175.27690999999999</v>
      </c>
      <c r="G541" s="22">
        <v>49.790310000000005</v>
      </c>
      <c r="H541" s="22">
        <v>30.878589999999999</v>
      </c>
      <c r="I541" s="22">
        <v>18.911720000000003</v>
      </c>
      <c r="J541" s="22"/>
      <c r="K541" s="22">
        <v>114.88348999999998</v>
      </c>
      <c r="L541" s="22">
        <v>101.36449999999998</v>
      </c>
      <c r="M541" s="22">
        <v>8.9749999999999996E-2</v>
      </c>
      <c r="N541" s="22">
        <v>13.42924</v>
      </c>
      <c r="O541" s="22">
        <v>398.15185999999972</v>
      </c>
      <c r="P541" s="22">
        <v>322.19514999999973</v>
      </c>
      <c r="Q541" s="22">
        <v>22.126150000000003</v>
      </c>
      <c r="R541" s="22">
        <v>53.830559999999991</v>
      </c>
      <c r="S541" s="22">
        <v>576.8366400000001</v>
      </c>
      <c r="T541" s="22">
        <v>421.89093000000008</v>
      </c>
      <c r="U541" s="22">
        <v>46.928600000000003</v>
      </c>
      <c r="V541" s="22">
        <v>108.01711000000002</v>
      </c>
      <c r="AB541" s="21"/>
      <c r="AC541" s="21"/>
      <c r="AD541" s="21"/>
      <c r="AE541" s="21"/>
    </row>
    <row r="542" spans="1:31" x14ac:dyDescent="0.2">
      <c r="A542" s="24" t="s">
        <v>1204</v>
      </c>
      <c r="B542" s="25" t="s">
        <v>1205</v>
      </c>
      <c r="C542" s="22">
        <v>66.325630000000004</v>
      </c>
      <c r="D542" s="22">
        <v>66.325630000000004</v>
      </c>
      <c r="E542" s="22"/>
      <c r="F542" s="22"/>
      <c r="G542" s="22">
        <v>0.12956000000000001</v>
      </c>
      <c r="H542" s="22">
        <v>0.12956000000000001</v>
      </c>
      <c r="I542" s="22"/>
      <c r="J542" s="22"/>
      <c r="K542" s="22">
        <v>24.4558</v>
      </c>
      <c r="L542" s="22">
        <v>24.4558</v>
      </c>
      <c r="M542" s="22"/>
      <c r="N542" s="22"/>
      <c r="O542" s="22">
        <v>12.425440000000002</v>
      </c>
      <c r="P542" s="22">
        <v>12.425440000000002</v>
      </c>
      <c r="Q542" s="22"/>
      <c r="R542" s="22"/>
      <c r="S542" s="22">
        <v>29.314829999999997</v>
      </c>
      <c r="T542" s="22">
        <v>29.314829999999997</v>
      </c>
      <c r="U542" s="22"/>
      <c r="V542" s="22"/>
      <c r="AB542" s="21"/>
      <c r="AC542" s="21"/>
      <c r="AD542" s="21"/>
      <c r="AE542" s="21"/>
    </row>
    <row r="543" spans="1:31" ht="25.5" x14ac:dyDescent="0.2">
      <c r="A543" s="24" t="s">
        <v>1206</v>
      </c>
      <c r="B543" s="26" t="s">
        <v>1207</v>
      </c>
      <c r="C543" s="22">
        <v>2.01722</v>
      </c>
      <c r="D543" s="22">
        <v>2.01722</v>
      </c>
      <c r="E543" s="22"/>
      <c r="F543" s="22"/>
      <c r="G543" s="22">
        <v>1.6985600000000001</v>
      </c>
      <c r="H543" s="22">
        <v>1.6985600000000001</v>
      </c>
      <c r="I543" s="22"/>
      <c r="J543" s="22"/>
      <c r="K543" s="22"/>
      <c r="L543" s="22"/>
      <c r="M543" s="22"/>
      <c r="N543" s="22"/>
      <c r="O543" s="22">
        <v>5.7630000000000001E-2</v>
      </c>
      <c r="P543" s="22">
        <v>5.7630000000000001E-2</v>
      </c>
      <c r="Q543" s="22"/>
      <c r="R543" s="22"/>
      <c r="S543" s="22">
        <v>0.26102999999999998</v>
      </c>
      <c r="T543" s="22">
        <v>0.26102999999999998</v>
      </c>
      <c r="U543" s="22"/>
      <c r="V543" s="22"/>
      <c r="AB543" s="21"/>
      <c r="AC543" s="21"/>
      <c r="AD543" s="21"/>
      <c r="AE543" s="21"/>
    </row>
    <row r="544" spans="1:31" x14ac:dyDescent="0.2">
      <c r="A544" s="24" t="s">
        <v>1208</v>
      </c>
      <c r="B544" s="25" t="s">
        <v>1209</v>
      </c>
      <c r="C544" s="22">
        <v>218.36107000000007</v>
      </c>
      <c r="D544" s="22">
        <v>218.36107000000007</v>
      </c>
      <c r="E544" s="22"/>
      <c r="F544" s="22"/>
      <c r="G544" s="22"/>
      <c r="H544" s="22"/>
      <c r="I544" s="22"/>
      <c r="J544" s="22"/>
      <c r="K544" s="22">
        <v>38.146039999999999</v>
      </c>
      <c r="L544" s="22">
        <v>38.146039999999999</v>
      </c>
      <c r="M544" s="22"/>
      <c r="N544" s="22"/>
      <c r="O544" s="22">
        <v>90.676290000000051</v>
      </c>
      <c r="P544" s="22">
        <v>90.676290000000051</v>
      </c>
      <c r="Q544" s="22"/>
      <c r="R544" s="22"/>
      <c r="S544" s="22">
        <v>88.971390000000014</v>
      </c>
      <c r="T544" s="22">
        <v>88.971390000000014</v>
      </c>
      <c r="U544" s="22"/>
      <c r="V544" s="22"/>
      <c r="AB544" s="21"/>
      <c r="AC544" s="21"/>
      <c r="AD544" s="21"/>
      <c r="AE544" s="21"/>
    </row>
    <row r="545" spans="1:31" x14ac:dyDescent="0.2">
      <c r="A545" s="24" t="s">
        <v>1210</v>
      </c>
      <c r="B545" s="25" t="s">
        <v>1211</v>
      </c>
      <c r="C545" s="22">
        <v>13.111609999999999</v>
      </c>
      <c r="D545" s="22">
        <v>13.111609999999999</v>
      </c>
      <c r="E545" s="22"/>
      <c r="F545" s="22"/>
      <c r="G545" s="22"/>
      <c r="H545" s="22"/>
      <c r="I545" s="22"/>
      <c r="J545" s="22"/>
      <c r="K545" s="22">
        <v>7.3180000000000009E-2</v>
      </c>
      <c r="L545" s="22">
        <v>7.3180000000000009E-2</v>
      </c>
      <c r="M545" s="22"/>
      <c r="N545" s="22"/>
      <c r="O545" s="22">
        <v>4.9371600000000004</v>
      </c>
      <c r="P545" s="22">
        <v>4.9371600000000004</v>
      </c>
      <c r="Q545" s="22"/>
      <c r="R545" s="22"/>
      <c r="S545" s="22">
        <v>8.1012699999999995</v>
      </c>
      <c r="T545" s="22">
        <v>8.1012699999999995</v>
      </c>
      <c r="U545" s="22"/>
      <c r="V545" s="22"/>
      <c r="AB545" s="21"/>
      <c r="AC545" s="21"/>
      <c r="AD545" s="21"/>
      <c r="AE545" s="21"/>
    </row>
    <row r="546" spans="1:31" x14ac:dyDescent="0.2">
      <c r="A546" s="24" t="s">
        <v>1212</v>
      </c>
      <c r="B546" s="25" t="s">
        <v>1213</v>
      </c>
      <c r="C546" s="22">
        <v>30.659670000000016</v>
      </c>
      <c r="D546" s="22">
        <v>30.538400000000014</v>
      </c>
      <c r="E546" s="22">
        <v>0.12127</v>
      </c>
      <c r="F546" s="22"/>
      <c r="G546" s="22"/>
      <c r="H546" s="22"/>
      <c r="I546" s="22"/>
      <c r="J546" s="22"/>
      <c r="K546" s="22">
        <v>0.46538999999999997</v>
      </c>
      <c r="L546" s="22">
        <v>0.46538999999999997</v>
      </c>
      <c r="M546" s="22"/>
      <c r="N546" s="22"/>
      <c r="O546" s="22">
        <v>24.113620000000015</v>
      </c>
      <c r="P546" s="22">
        <v>23.992350000000016</v>
      </c>
      <c r="Q546" s="22">
        <v>0.12127</v>
      </c>
      <c r="R546" s="22"/>
      <c r="S546" s="22">
        <v>5.5078300000000002</v>
      </c>
      <c r="T546" s="22">
        <v>5.5078300000000002</v>
      </c>
      <c r="U546" s="22"/>
      <c r="V546" s="22"/>
      <c r="AB546" s="21"/>
      <c r="AC546" s="21"/>
      <c r="AD546" s="21"/>
      <c r="AE546" s="21"/>
    </row>
    <row r="547" spans="1:31" x14ac:dyDescent="0.2">
      <c r="A547" s="24" t="s">
        <v>1214</v>
      </c>
      <c r="B547" s="25" t="s">
        <v>1215</v>
      </c>
      <c r="C547" s="22">
        <v>27.168809999999997</v>
      </c>
      <c r="D547" s="22">
        <v>26.764339999999997</v>
      </c>
      <c r="E547" s="22">
        <v>0.40447000000000005</v>
      </c>
      <c r="F547" s="22"/>
      <c r="G547" s="22">
        <v>0.55023</v>
      </c>
      <c r="H547" s="22">
        <v>0.55023</v>
      </c>
      <c r="I547" s="22"/>
      <c r="J547" s="22"/>
      <c r="K547" s="22">
        <v>4.0087799999999998</v>
      </c>
      <c r="L547" s="22">
        <v>4.0087799999999998</v>
      </c>
      <c r="M547" s="22"/>
      <c r="N547" s="22"/>
      <c r="O547" s="22">
        <v>8.9687900000000003</v>
      </c>
      <c r="P547" s="22">
        <v>8.9687900000000003</v>
      </c>
      <c r="Q547" s="22"/>
      <c r="R547" s="22"/>
      <c r="S547" s="22">
        <v>9.2802099999999985</v>
      </c>
      <c r="T547" s="22">
        <v>9.2802099999999985</v>
      </c>
      <c r="U547" s="22"/>
      <c r="V547" s="22"/>
      <c r="AB547" s="21"/>
      <c r="AC547" s="21"/>
      <c r="AD547" s="21"/>
      <c r="AE547" s="21"/>
    </row>
    <row r="548" spans="1:31" x14ac:dyDescent="0.2">
      <c r="A548" s="24" t="s">
        <v>1216</v>
      </c>
      <c r="B548" s="25" t="s">
        <v>1217</v>
      </c>
      <c r="C548" s="22">
        <v>90.261900000000054</v>
      </c>
      <c r="D548" s="22">
        <v>88.598950000000045</v>
      </c>
      <c r="E548" s="22">
        <v>1.6629500000000002</v>
      </c>
      <c r="F548" s="22"/>
      <c r="G548" s="22">
        <v>0.41928000000000004</v>
      </c>
      <c r="H548" s="22">
        <v>0.41928000000000004</v>
      </c>
      <c r="I548" s="22"/>
      <c r="J548" s="22"/>
      <c r="K548" s="22">
        <v>14.759030000000001</v>
      </c>
      <c r="L548" s="22">
        <v>14.759030000000001</v>
      </c>
      <c r="M548" s="22"/>
      <c r="N548" s="22"/>
      <c r="O548" s="22">
        <v>39.747460000000054</v>
      </c>
      <c r="P548" s="22">
        <v>39.747460000000054</v>
      </c>
      <c r="Q548" s="22"/>
      <c r="R548" s="22"/>
      <c r="S548" s="22">
        <v>32.700609999999998</v>
      </c>
      <c r="T548" s="22">
        <v>31.037659999999995</v>
      </c>
      <c r="U548" s="22">
        <v>1.6629500000000002</v>
      </c>
      <c r="V548" s="22"/>
      <c r="AB548" s="21"/>
      <c r="AC548" s="21"/>
      <c r="AD548" s="21"/>
      <c r="AE548" s="21"/>
    </row>
    <row r="549" spans="1:31" x14ac:dyDescent="0.2">
      <c r="A549" s="24" t="s">
        <v>1218</v>
      </c>
      <c r="B549" s="25" t="s">
        <v>1219</v>
      </c>
      <c r="C549" s="22">
        <v>200.80278000000001</v>
      </c>
      <c r="D549" s="22">
        <v>189.04856999999998</v>
      </c>
      <c r="E549" s="22">
        <v>8.7135600000000011</v>
      </c>
      <c r="F549" s="22">
        <v>3.0406499999999999</v>
      </c>
      <c r="G549" s="22">
        <v>11.465419999999998</v>
      </c>
      <c r="H549" s="22">
        <v>9.6945199999999989</v>
      </c>
      <c r="I549" s="22">
        <v>1.7709000000000001</v>
      </c>
      <c r="J549" s="22"/>
      <c r="K549" s="22">
        <v>50.048400000000008</v>
      </c>
      <c r="L549" s="22">
        <v>42.239670000000004</v>
      </c>
      <c r="M549" s="22">
        <v>4.8054800000000011</v>
      </c>
      <c r="N549" s="22">
        <v>3.00325</v>
      </c>
      <c r="O549" s="22">
        <v>70.991179999999986</v>
      </c>
      <c r="P549" s="22">
        <v>70.831489999999988</v>
      </c>
      <c r="Q549" s="22">
        <v>0.15162999999999999</v>
      </c>
      <c r="R549" s="22">
        <v>8.0600000000000012E-3</v>
      </c>
      <c r="S549" s="22">
        <v>46.762580000000021</v>
      </c>
      <c r="T549" s="22">
        <v>46.733240000000023</v>
      </c>
      <c r="U549" s="22"/>
      <c r="V549" s="22">
        <v>2.9340000000000001E-2</v>
      </c>
      <c r="AB549" s="21"/>
      <c r="AC549" s="21"/>
      <c r="AD549" s="21"/>
      <c r="AE549" s="21"/>
    </row>
    <row r="550" spans="1:31" x14ac:dyDescent="0.2">
      <c r="A550" s="24" t="s">
        <v>1220</v>
      </c>
      <c r="B550" s="25" t="s">
        <v>1221</v>
      </c>
      <c r="C550" s="22">
        <v>430.80486999999999</v>
      </c>
      <c r="D550" s="22">
        <v>419.91118000000006</v>
      </c>
      <c r="E550" s="22">
        <v>10.893689999999999</v>
      </c>
      <c r="F550" s="22"/>
      <c r="G550" s="22">
        <v>51.722459999999998</v>
      </c>
      <c r="H550" s="22">
        <v>48.32929</v>
      </c>
      <c r="I550" s="22">
        <v>3.39317</v>
      </c>
      <c r="J550" s="22"/>
      <c r="K550" s="22">
        <v>252.71923000000001</v>
      </c>
      <c r="L550" s="22">
        <v>246.15686000000002</v>
      </c>
      <c r="M550" s="22">
        <v>6.5623699999999996</v>
      </c>
      <c r="N550" s="22"/>
      <c r="O550" s="22">
        <v>44.127110000000016</v>
      </c>
      <c r="P550" s="22">
        <v>44.127110000000016</v>
      </c>
      <c r="Q550" s="22"/>
      <c r="R550" s="22"/>
      <c r="S550" s="22">
        <v>47.965260000000022</v>
      </c>
      <c r="T550" s="22">
        <v>47.965260000000022</v>
      </c>
      <c r="U550" s="22"/>
      <c r="V550" s="22"/>
      <c r="AB550" s="21"/>
      <c r="AC550" s="21"/>
      <c r="AD550" s="21"/>
      <c r="AE550" s="21"/>
    </row>
    <row r="551" spans="1:31" x14ac:dyDescent="0.2">
      <c r="A551" s="24" t="s">
        <v>1222</v>
      </c>
      <c r="B551" s="25" t="s">
        <v>1223</v>
      </c>
      <c r="C551" s="22">
        <v>111.45118000000004</v>
      </c>
      <c r="D551" s="22">
        <v>106.98763000000002</v>
      </c>
      <c r="E551" s="22">
        <v>1.15838</v>
      </c>
      <c r="F551" s="22">
        <v>3.3051699999999999</v>
      </c>
      <c r="G551" s="22">
        <v>9.7112399999999983</v>
      </c>
      <c r="H551" s="22">
        <v>9.7112399999999983</v>
      </c>
      <c r="I551" s="22"/>
      <c r="J551" s="22"/>
      <c r="K551" s="22">
        <v>31.615600000000008</v>
      </c>
      <c r="L551" s="22">
        <v>30.517230000000009</v>
      </c>
      <c r="M551" s="22">
        <v>0.66377999999999993</v>
      </c>
      <c r="N551" s="22">
        <v>0.43458999999999998</v>
      </c>
      <c r="O551" s="22">
        <v>38.635900000000021</v>
      </c>
      <c r="P551" s="22">
        <v>35.488380000000021</v>
      </c>
      <c r="Q551" s="22">
        <v>0.27694000000000002</v>
      </c>
      <c r="R551" s="22">
        <v>2.8705799999999999</v>
      </c>
      <c r="S551" s="22">
        <v>21.783550000000005</v>
      </c>
      <c r="T551" s="22">
        <v>21.783550000000005</v>
      </c>
      <c r="U551" s="22"/>
      <c r="V551" s="22"/>
      <c r="AB551" s="21"/>
      <c r="AC551" s="21"/>
      <c r="AD551" s="21"/>
      <c r="AE551" s="21"/>
    </row>
    <row r="552" spans="1:31" x14ac:dyDescent="0.2">
      <c r="A552" s="24" t="s">
        <v>1224</v>
      </c>
      <c r="B552" s="25" t="s">
        <v>1225</v>
      </c>
      <c r="C552" s="22">
        <v>53.339930000000003</v>
      </c>
      <c r="D552" s="22">
        <v>52.879689999999997</v>
      </c>
      <c r="E552" s="22">
        <v>0.46023999999999998</v>
      </c>
      <c r="F552" s="22"/>
      <c r="G552" s="22">
        <v>0.19189999999999999</v>
      </c>
      <c r="H552" s="22">
        <v>0.19189999999999999</v>
      </c>
      <c r="I552" s="22"/>
      <c r="J552" s="22"/>
      <c r="K552" s="22">
        <v>10.126690000000002</v>
      </c>
      <c r="L552" s="22">
        <v>10.126690000000002</v>
      </c>
      <c r="M552" s="22"/>
      <c r="N552" s="22"/>
      <c r="O552" s="22">
        <v>30.6143</v>
      </c>
      <c r="P552" s="22">
        <v>30.6143</v>
      </c>
      <c r="Q552" s="22"/>
      <c r="R552" s="22"/>
      <c r="S552" s="22">
        <v>9.8912500000000012</v>
      </c>
      <c r="T552" s="22">
        <v>9.8912500000000012</v>
      </c>
      <c r="U552" s="22"/>
      <c r="V552" s="22"/>
      <c r="AB552" s="21"/>
      <c r="AC552" s="21"/>
      <c r="AD552" s="21"/>
      <c r="AE552" s="21"/>
    </row>
    <row r="553" spans="1:31" x14ac:dyDescent="0.2">
      <c r="A553" s="24" t="s">
        <v>1226</v>
      </c>
      <c r="B553" s="25" t="s">
        <v>1227</v>
      </c>
      <c r="C553" s="22">
        <v>140.48161000000002</v>
      </c>
      <c r="D553" s="22">
        <v>140.48161000000002</v>
      </c>
      <c r="E553" s="22"/>
      <c r="F553" s="22"/>
      <c r="G553" s="22">
        <v>106.20050000000001</v>
      </c>
      <c r="H553" s="22">
        <v>106.20050000000001</v>
      </c>
      <c r="I553" s="22"/>
      <c r="J553" s="22"/>
      <c r="K553" s="22">
        <v>4.43912</v>
      </c>
      <c r="L553" s="22">
        <v>4.43912</v>
      </c>
      <c r="M553" s="22"/>
      <c r="N553" s="22"/>
      <c r="O553" s="22">
        <v>26.469880000000003</v>
      </c>
      <c r="P553" s="22">
        <v>26.469880000000003</v>
      </c>
      <c r="Q553" s="22"/>
      <c r="R553" s="22"/>
      <c r="S553" s="22">
        <v>3.3721099999999997</v>
      </c>
      <c r="T553" s="22">
        <v>3.3721099999999997</v>
      </c>
      <c r="U553" s="22"/>
      <c r="V553" s="22"/>
      <c r="AB553" s="21"/>
      <c r="AC553" s="21"/>
      <c r="AD553" s="21"/>
      <c r="AE553" s="21"/>
    </row>
    <row r="554" spans="1:31" x14ac:dyDescent="0.2">
      <c r="A554" s="24" t="s">
        <v>1228</v>
      </c>
      <c r="B554" s="25" t="s">
        <v>1229</v>
      </c>
      <c r="C554" s="22">
        <v>20.11692</v>
      </c>
      <c r="D554" s="22">
        <v>20.11692</v>
      </c>
      <c r="E554" s="22"/>
      <c r="F554" s="22"/>
      <c r="G554" s="22"/>
      <c r="H554" s="22"/>
      <c r="I554" s="22"/>
      <c r="J554" s="22"/>
      <c r="K554" s="22">
        <v>6.7142700000000008</v>
      </c>
      <c r="L554" s="22">
        <v>6.7142700000000008</v>
      </c>
      <c r="M554" s="22"/>
      <c r="N554" s="22"/>
      <c r="O554" s="22">
        <v>3.9684499999999994</v>
      </c>
      <c r="P554" s="22">
        <v>3.9684499999999994</v>
      </c>
      <c r="Q554" s="22"/>
      <c r="R554" s="22"/>
      <c r="S554" s="22">
        <v>9.4342000000000024</v>
      </c>
      <c r="T554" s="22">
        <v>9.4342000000000024</v>
      </c>
      <c r="U554" s="22"/>
      <c r="V554" s="22"/>
      <c r="AB554" s="21"/>
      <c r="AC554" s="21"/>
      <c r="AD554" s="21"/>
      <c r="AE554" s="21"/>
    </row>
    <row r="555" spans="1:31" x14ac:dyDescent="0.2">
      <c r="A555" s="24" t="s">
        <v>1230</v>
      </c>
      <c r="B555" s="25" t="s">
        <v>1231</v>
      </c>
      <c r="C555" s="22">
        <v>1.4303599999999999</v>
      </c>
      <c r="D555" s="22">
        <v>1.4303599999999999</v>
      </c>
      <c r="E555" s="22"/>
      <c r="F555" s="22"/>
      <c r="G555" s="22">
        <v>2.9999999999999997E-4</v>
      </c>
      <c r="H555" s="22">
        <v>2.9999999999999997E-4</v>
      </c>
      <c r="I555" s="22"/>
      <c r="J555" s="22"/>
      <c r="K555" s="22"/>
      <c r="L555" s="22"/>
      <c r="M555" s="22"/>
      <c r="N555" s="22"/>
      <c r="O555" s="22">
        <v>1.1858299999999999</v>
      </c>
      <c r="P555" s="22">
        <v>1.1858299999999999</v>
      </c>
      <c r="Q555" s="22"/>
      <c r="R555" s="22"/>
      <c r="S555" s="22">
        <v>0.24423</v>
      </c>
      <c r="T555" s="22">
        <v>0.24423</v>
      </c>
      <c r="U555" s="22"/>
      <c r="V555" s="22"/>
      <c r="AB555" s="21"/>
      <c r="AC555" s="21"/>
      <c r="AD555" s="21"/>
      <c r="AE555" s="21"/>
    </row>
    <row r="556" spans="1:31" x14ac:dyDescent="0.2">
      <c r="A556" s="24" t="s">
        <v>1232</v>
      </c>
      <c r="B556" s="25" t="s">
        <v>1233</v>
      </c>
      <c r="C556" s="22">
        <v>0.12523999999999999</v>
      </c>
      <c r="D556" s="22">
        <v>0.12523999999999999</v>
      </c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>
        <v>0.12522</v>
      </c>
      <c r="P556" s="22">
        <v>0.12522</v>
      </c>
      <c r="Q556" s="22"/>
      <c r="R556" s="22"/>
      <c r="S556" s="22">
        <v>2.0000000000000002E-5</v>
      </c>
      <c r="T556" s="22">
        <v>2.0000000000000002E-5</v>
      </c>
      <c r="U556" s="22"/>
      <c r="V556" s="22"/>
      <c r="AB556" s="21"/>
      <c r="AC556" s="21"/>
      <c r="AD556" s="21"/>
      <c r="AE556" s="21"/>
    </row>
    <row r="557" spans="1:31" x14ac:dyDescent="0.2">
      <c r="A557" s="24" t="s">
        <v>1234</v>
      </c>
      <c r="B557" s="25" t="s">
        <v>1235</v>
      </c>
      <c r="C557" s="22">
        <v>29.83981</v>
      </c>
      <c r="D557" s="22">
        <v>29.83981</v>
      </c>
      <c r="E557" s="22"/>
      <c r="F557" s="22"/>
      <c r="G557" s="22">
        <v>1.51372</v>
      </c>
      <c r="H557" s="22">
        <v>1.51372</v>
      </c>
      <c r="I557" s="22"/>
      <c r="J557" s="22"/>
      <c r="K557" s="22">
        <v>2.6708000000000003</v>
      </c>
      <c r="L557" s="22">
        <v>2.6708000000000003</v>
      </c>
      <c r="M557" s="22"/>
      <c r="N557" s="22"/>
      <c r="O557" s="22">
        <v>22.529040000000002</v>
      </c>
      <c r="P557" s="22">
        <v>22.529040000000002</v>
      </c>
      <c r="Q557" s="22"/>
      <c r="R557" s="22"/>
      <c r="S557" s="22">
        <v>3.1262499999999998</v>
      </c>
      <c r="T557" s="22">
        <v>3.1262499999999998</v>
      </c>
      <c r="U557" s="22"/>
      <c r="V557" s="22"/>
      <c r="AB557" s="21"/>
      <c r="AC557" s="21"/>
      <c r="AD557" s="21"/>
      <c r="AE557" s="21"/>
    </row>
    <row r="558" spans="1:31" x14ac:dyDescent="0.2">
      <c r="A558" s="24" t="s">
        <v>1236</v>
      </c>
      <c r="B558" s="25" t="s">
        <v>1237</v>
      </c>
      <c r="C558" s="22">
        <v>956.78611999999987</v>
      </c>
      <c r="D558" s="22">
        <v>228.56333999999993</v>
      </c>
      <c r="E558" s="22">
        <v>20.869910000000001</v>
      </c>
      <c r="F558" s="22">
        <v>707.35287000000005</v>
      </c>
      <c r="G558" s="22">
        <v>6.1608200000000002</v>
      </c>
      <c r="H558" s="22">
        <v>6.1608200000000002</v>
      </c>
      <c r="I558" s="22"/>
      <c r="J558" s="22"/>
      <c r="K558" s="22">
        <v>389.35226</v>
      </c>
      <c r="L558" s="22">
        <v>77.884770000000003</v>
      </c>
      <c r="M558" s="22">
        <v>13.377140000000001</v>
      </c>
      <c r="N558" s="22">
        <v>298.09035</v>
      </c>
      <c r="O558" s="22">
        <v>188.7131</v>
      </c>
      <c r="P558" s="22">
        <v>54.446759999999983</v>
      </c>
      <c r="Q558" s="22">
        <v>1.76156</v>
      </c>
      <c r="R558" s="22">
        <v>132.50478000000001</v>
      </c>
      <c r="S558" s="22">
        <v>370.24126999999993</v>
      </c>
      <c r="T558" s="22">
        <v>87.752319999999955</v>
      </c>
      <c r="U558" s="22">
        <v>5.7312099999999999</v>
      </c>
      <c r="V558" s="22">
        <v>276.75774000000001</v>
      </c>
      <c r="AB558" s="21"/>
      <c r="AC558" s="21"/>
      <c r="AD558" s="21"/>
      <c r="AE558" s="21"/>
    </row>
    <row r="559" spans="1:31" x14ac:dyDescent="0.2">
      <c r="A559" s="24" t="s">
        <v>1238</v>
      </c>
      <c r="B559" s="25" t="s">
        <v>1239</v>
      </c>
      <c r="C559" s="22">
        <v>1879.4176400000001</v>
      </c>
      <c r="D559" s="22">
        <v>1149.0554799999998</v>
      </c>
      <c r="E559" s="22">
        <v>58.307979999999993</v>
      </c>
      <c r="F559" s="22">
        <v>672.05418000000009</v>
      </c>
      <c r="G559" s="22">
        <v>134.29838000000001</v>
      </c>
      <c r="H559" s="22">
        <v>21.908819999999999</v>
      </c>
      <c r="I559" s="22"/>
      <c r="J559" s="22">
        <v>112.38956</v>
      </c>
      <c r="K559" s="22">
        <v>524.84529999999995</v>
      </c>
      <c r="L559" s="22">
        <v>432.36079999999998</v>
      </c>
      <c r="M559" s="22">
        <v>27.710719999999998</v>
      </c>
      <c r="N559" s="22">
        <v>64.773780000000002</v>
      </c>
      <c r="O559" s="22">
        <v>561.80652000000009</v>
      </c>
      <c r="P559" s="22">
        <v>340.69423999999998</v>
      </c>
      <c r="Q559" s="22">
        <v>9.0894099999999991</v>
      </c>
      <c r="R559" s="22">
        <v>212.02287000000001</v>
      </c>
      <c r="S559" s="22">
        <v>654.90918999999997</v>
      </c>
      <c r="T559" s="22">
        <v>351.3529299999999</v>
      </c>
      <c r="U559" s="22">
        <v>20.688289999999999</v>
      </c>
      <c r="V559" s="22">
        <v>282.86797000000001</v>
      </c>
      <c r="AB559" s="21"/>
      <c r="AC559" s="21"/>
      <c r="AD559" s="21"/>
      <c r="AE559" s="21"/>
    </row>
    <row r="560" spans="1:31" x14ac:dyDescent="0.2">
      <c r="A560" s="24" t="s">
        <v>1240</v>
      </c>
      <c r="B560" s="25" t="s">
        <v>1241</v>
      </c>
      <c r="C560" s="22">
        <v>588.87996999999996</v>
      </c>
      <c r="D560" s="22">
        <v>129.39063999999999</v>
      </c>
      <c r="E560" s="22">
        <v>5.00596</v>
      </c>
      <c r="F560" s="22">
        <v>454.48337000000004</v>
      </c>
      <c r="G560" s="22">
        <v>0.26344999999999996</v>
      </c>
      <c r="H560" s="22">
        <v>0.26344999999999996</v>
      </c>
      <c r="I560" s="22"/>
      <c r="J560" s="22"/>
      <c r="K560" s="22">
        <v>511.53287999999998</v>
      </c>
      <c r="L560" s="22">
        <v>77.484789999999975</v>
      </c>
      <c r="M560" s="22">
        <v>5.00596</v>
      </c>
      <c r="N560" s="22">
        <v>429.04212999999999</v>
      </c>
      <c r="O560" s="22">
        <v>18.009500000000006</v>
      </c>
      <c r="P560" s="22">
        <v>13.555440000000006</v>
      </c>
      <c r="Q560" s="22"/>
      <c r="R560" s="22">
        <v>4.4540599999999992</v>
      </c>
      <c r="S560" s="22">
        <v>52.67737000000001</v>
      </c>
      <c r="T560" s="22">
        <v>31.690190000000015</v>
      </c>
      <c r="U560" s="22"/>
      <c r="V560" s="22">
        <v>20.987179999999999</v>
      </c>
      <c r="AB560" s="21"/>
      <c r="AC560" s="21"/>
      <c r="AD560" s="21"/>
      <c r="AE560" s="21"/>
    </row>
    <row r="561" spans="1:31" x14ac:dyDescent="0.2">
      <c r="A561" s="24" t="s">
        <v>1242</v>
      </c>
      <c r="B561" s="25" t="s">
        <v>1243</v>
      </c>
      <c r="C561" s="22">
        <v>851.44599000000017</v>
      </c>
      <c r="D561" s="22">
        <v>742.9221100000002</v>
      </c>
      <c r="E561" s="22">
        <v>26.548460000000002</v>
      </c>
      <c r="F561" s="22">
        <v>81.97542</v>
      </c>
      <c r="G561" s="22">
        <v>66.587350000000015</v>
      </c>
      <c r="H561" s="22">
        <v>56.771100000000018</v>
      </c>
      <c r="I561" s="22">
        <v>9.8162500000000001</v>
      </c>
      <c r="J561" s="22"/>
      <c r="K561" s="22">
        <v>376.53518000000008</v>
      </c>
      <c r="L561" s="22">
        <v>288.84174000000013</v>
      </c>
      <c r="M561" s="22">
        <v>12.5535</v>
      </c>
      <c r="N561" s="22">
        <v>75.139939999999996</v>
      </c>
      <c r="O561" s="22">
        <v>217.60438000000011</v>
      </c>
      <c r="P561" s="22">
        <v>214.7094000000001</v>
      </c>
      <c r="Q561" s="22"/>
      <c r="R561" s="22">
        <v>2.8949799999999999</v>
      </c>
      <c r="S561" s="22">
        <v>161.73907000000003</v>
      </c>
      <c r="T561" s="22">
        <v>156.13908000000001</v>
      </c>
      <c r="U561" s="22">
        <v>1.6594899999999999</v>
      </c>
      <c r="V561" s="22">
        <v>3.9405000000000001</v>
      </c>
      <c r="AB561" s="21"/>
      <c r="AC561" s="21"/>
      <c r="AD561" s="21"/>
      <c r="AE561" s="21"/>
    </row>
    <row r="562" spans="1:31" x14ac:dyDescent="0.2">
      <c r="A562" s="24" t="s">
        <v>1244</v>
      </c>
      <c r="B562" s="25" t="s">
        <v>1245</v>
      </c>
      <c r="C562" s="22">
        <v>325.30386000000004</v>
      </c>
      <c r="D562" s="22">
        <v>325.30386000000004</v>
      </c>
      <c r="E562" s="22"/>
      <c r="F562" s="22"/>
      <c r="G562" s="22">
        <v>69.293239999999997</v>
      </c>
      <c r="H562" s="22">
        <v>69.293239999999997</v>
      </c>
      <c r="I562" s="22"/>
      <c r="J562" s="22"/>
      <c r="K562" s="22">
        <v>99.824460000000016</v>
      </c>
      <c r="L562" s="22">
        <v>99.824460000000016</v>
      </c>
      <c r="M562" s="22"/>
      <c r="N562" s="22"/>
      <c r="O562" s="22">
        <v>63.302220000000027</v>
      </c>
      <c r="P562" s="22">
        <v>63.302220000000027</v>
      </c>
      <c r="Q562" s="22"/>
      <c r="R562" s="22"/>
      <c r="S562" s="22">
        <v>88.650299999999987</v>
      </c>
      <c r="T562" s="22">
        <v>88.650299999999987</v>
      </c>
      <c r="U562" s="22"/>
      <c r="V562" s="22"/>
      <c r="AB562" s="21"/>
      <c r="AC562" s="21"/>
      <c r="AD562" s="21"/>
      <c r="AE562" s="21"/>
    </row>
    <row r="563" spans="1:31" x14ac:dyDescent="0.2">
      <c r="A563" s="24" t="s">
        <v>1246</v>
      </c>
      <c r="B563" s="25" t="s">
        <v>1247</v>
      </c>
      <c r="C563" s="22">
        <v>2638.7690099999995</v>
      </c>
      <c r="D563" s="22">
        <v>2100.2032299999992</v>
      </c>
      <c r="E563" s="22">
        <v>211.17758000000003</v>
      </c>
      <c r="F563" s="22">
        <v>327.38819999999998</v>
      </c>
      <c r="G563" s="22">
        <v>160.98079000000001</v>
      </c>
      <c r="H563" s="22">
        <v>159.85663000000002</v>
      </c>
      <c r="I563" s="22">
        <v>1.12416</v>
      </c>
      <c r="J563" s="22"/>
      <c r="K563" s="22">
        <v>1291.3125099999993</v>
      </c>
      <c r="L563" s="22">
        <v>1166.9453799999994</v>
      </c>
      <c r="M563" s="22">
        <v>100.85458999999999</v>
      </c>
      <c r="N563" s="22">
        <v>23.512540000000001</v>
      </c>
      <c r="O563" s="22">
        <v>377.35891999999978</v>
      </c>
      <c r="P563" s="22">
        <v>250.10577999999978</v>
      </c>
      <c r="Q563" s="22">
        <v>35.310290000000002</v>
      </c>
      <c r="R563" s="22">
        <v>91.942850000000007</v>
      </c>
      <c r="S563" s="22">
        <v>730.82134999999994</v>
      </c>
      <c r="T563" s="22">
        <v>450.6865499999999</v>
      </c>
      <c r="U563" s="22">
        <v>68.201990000000009</v>
      </c>
      <c r="V563" s="22">
        <v>211.93280999999999</v>
      </c>
      <c r="AB563" s="21"/>
      <c r="AC563" s="21"/>
      <c r="AD563" s="21"/>
      <c r="AE563" s="21"/>
    </row>
    <row r="564" spans="1:31" x14ac:dyDescent="0.2">
      <c r="A564" s="24" t="s">
        <v>1248</v>
      </c>
      <c r="B564" s="25" t="s">
        <v>1249</v>
      </c>
      <c r="C564" s="22">
        <v>10.32779</v>
      </c>
      <c r="D564" s="22">
        <v>10.32779</v>
      </c>
      <c r="E564" s="22"/>
      <c r="F564" s="22"/>
      <c r="G564" s="22">
        <v>6.4899999999999999E-2</v>
      </c>
      <c r="H564" s="22">
        <v>6.4899999999999999E-2</v>
      </c>
      <c r="I564" s="22"/>
      <c r="J564" s="22"/>
      <c r="K564" s="22"/>
      <c r="L564" s="22"/>
      <c r="M564" s="22"/>
      <c r="N564" s="22"/>
      <c r="O564" s="22">
        <v>5.62608</v>
      </c>
      <c r="P564" s="22">
        <v>5.62608</v>
      </c>
      <c r="Q564" s="22"/>
      <c r="R564" s="22"/>
      <c r="S564" s="22">
        <v>3.6676100000000003</v>
      </c>
      <c r="T564" s="22">
        <v>3.6676100000000003</v>
      </c>
      <c r="U564" s="22"/>
      <c r="V564" s="22"/>
      <c r="AB564" s="21"/>
      <c r="AC564" s="21"/>
      <c r="AD564" s="21"/>
      <c r="AE564" s="21"/>
    </row>
    <row r="565" spans="1:31" x14ac:dyDescent="0.2">
      <c r="A565" s="24" t="s">
        <v>1250</v>
      </c>
      <c r="B565" s="25" t="s">
        <v>1251</v>
      </c>
      <c r="C565" s="22">
        <v>164.52626000000006</v>
      </c>
      <c r="D565" s="22">
        <v>164.52626000000006</v>
      </c>
      <c r="E565" s="22"/>
      <c r="F565" s="22"/>
      <c r="G565" s="22">
        <v>22.278770000000002</v>
      </c>
      <c r="H565" s="22">
        <v>22.278770000000002</v>
      </c>
      <c r="I565" s="22"/>
      <c r="J565" s="22"/>
      <c r="K565" s="22">
        <v>71.342510000000004</v>
      </c>
      <c r="L565" s="22">
        <v>71.342510000000004</v>
      </c>
      <c r="M565" s="22"/>
      <c r="N565" s="22"/>
      <c r="O565" s="22">
        <v>38.081530000000029</v>
      </c>
      <c r="P565" s="22">
        <v>38.081530000000029</v>
      </c>
      <c r="Q565" s="22"/>
      <c r="R565" s="22"/>
      <c r="S565" s="22">
        <v>31.898379999999996</v>
      </c>
      <c r="T565" s="22">
        <v>31.898379999999996</v>
      </c>
      <c r="U565" s="22"/>
      <c r="V565" s="22"/>
      <c r="AB565" s="21"/>
      <c r="AC565" s="21"/>
      <c r="AD565" s="21"/>
      <c r="AE565" s="21"/>
    </row>
    <row r="566" spans="1:31" x14ac:dyDescent="0.2">
      <c r="A566" s="24" t="s">
        <v>1252</v>
      </c>
      <c r="B566" s="25" t="s">
        <v>1253</v>
      </c>
      <c r="C566" s="22">
        <v>34.637519999999995</v>
      </c>
      <c r="D566" s="22">
        <v>34.637519999999995</v>
      </c>
      <c r="E566" s="22"/>
      <c r="F566" s="22"/>
      <c r="G566" s="22">
        <v>22.795270000000002</v>
      </c>
      <c r="H566" s="22">
        <v>22.795270000000002</v>
      </c>
      <c r="I566" s="22"/>
      <c r="J566" s="22"/>
      <c r="K566" s="22"/>
      <c r="L566" s="22"/>
      <c r="M566" s="22"/>
      <c r="N566" s="22"/>
      <c r="O566" s="22">
        <v>7.8258699999999966</v>
      </c>
      <c r="P566" s="22">
        <v>7.8258699999999966</v>
      </c>
      <c r="Q566" s="22"/>
      <c r="R566" s="22"/>
      <c r="S566" s="22">
        <v>4.016379999999999</v>
      </c>
      <c r="T566" s="22">
        <v>4.016379999999999</v>
      </c>
      <c r="U566" s="22"/>
      <c r="V566" s="22"/>
      <c r="AB566" s="21"/>
      <c r="AC566" s="21"/>
      <c r="AD566" s="21"/>
      <c r="AE566" s="21"/>
    </row>
    <row r="567" spans="1:31" x14ac:dyDescent="0.2">
      <c r="A567" s="24" t="s">
        <v>1254</v>
      </c>
      <c r="B567" s="25" t="s">
        <v>1255</v>
      </c>
      <c r="C567" s="22">
        <v>63.758679999999991</v>
      </c>
      <c r="D567" s="22">
        <v>63.001929999999987</v>
      </c>
      <c r="E567" s="22">
        <v>0.75675000000000003</v>
      </c>
      <c r="F567" s="22"/>
      <c r="G567" s="22"/>
      <c r="H567" s="22"/>
      <c r="I567" s="22"/>
      <c r="J567" s="22"/>
      <c r="K567" s="22">
        <v>1.5150000000000001</v>
      </c>
      <c r="L567" s="22">
        <v>0.75824999999999998</v>
      </c>
      <c r="M567" s="22">
        <v>0.75675000000000003</v>
      </c>
      <c r="N567" s="22"/>
      <c r="O567" s="22">
        <v>30.03388</v>
      </c>
      <c r="P567" s="22">
        <v>30.03388</v>
      </c>
      <c r="Q567" s="22"/>
      <c r="R567" s="22"/>
      <c r="S567" s="22">
        <v>32.204809999999988</v>
      </c>
      <c r="T567" s="22">
        <v>32.204809999999988</v>
      </c>
      <c r="U567" s="22"/>
      <c r="V567" s="22"/>
      <c r="AB567" s="21"/>
      <c r="AC567" s="21"/>
      <c r="AD567" s="21"/>
      <c r="AE567" s="21"/>
    </row>
    <row r="568" spans="1:31" x14ac:dyDescent="0.2">
      <c r="A568" s="24" t="s">
        <v>1256</v>
      </c>
      <c r="B568" s="25" t="s">
        <v>1257</v>
      </c>
      <c r="C568" s="22">
        <v>3.2318000000000007</v>
      </c>
      <c r="D568" s="22">
        <v>3.2318000000000007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>
        <v>1.4621100000000002</v>
      </c>
      <c r="P568" s="22">
        <v>1.4621100000000002</v>
      </c>
      <c r="Q568" s="22"/>
      <c r="R568" s="22"/>
      <c r="S568" s="22">
        <v>1.7696900000000002</v>
      </c>
      <c r="T568" s="22">
        <v>1.7696900000000002</v>
      </c>
      <c r="U568" s="22"/>
      <c r="V568" s="22"/>
      <c r="AB568" s="21"/>
      <c r="AC568" s="21"/>
      <c r="AD568" s="21"/>
      <c r="AE568" s="21"/>
    </row>
    <row r="569" spans="1:31" x14ac:dyDescent="0.2">
      <c r="A569" s="24" t="s">
        <v>1258</v>
      </c>
      <c r="B569" s="25" t="s">
        <v>1259</v>
      </c>
      <c r="C569" s="22">
        <v>602.35779999999977</v>
      </c>
      <c r="D569" s="22">
        <v>595.55355999999972</v>
      </c>
      <c r="E569" s="22">
        <v>6.8042400000000001</v>
      </c>
      <c r="F569" s="22"/>
      <c r="G569" s="22">
        <v>32.370930000000001</v>
      </c>
      <c r="H569" s="22">
        <v>32.370930000000001</v>
      </c>
      <c r="I569" s="22"/>
      <c r="J569" s="22"/>
      <c r="K569" s="22">
        <v>150.6215</v>
      </c>
      <c r="L569" s="22">
        <v>144.29417000000001</v>
      </c>
      <c r="M569" s="22">
        <v>6.3273299999999999</v>
      </c>
      <c r="N569" s="22"/>
      <c r="O569" s="22">
        <v>146.29898999999997</v>
      </c>
      <c r="P569" s="22">
        <v>146.29898999999997</v>
      </c>
      <c r="Q569" s="22"/>
      <c r="R569" s="22"/>
      <c r="S569" s="22">
        <v>272.45914999999979</v>
      </c>
      <c r="T569" s="22">
        <v>271.98223999999982</v>
      </c>
      <c r="U569" s="22">
        <v>0.47691</v>
      </c>
      <c r="V569" s="22"/>
      <c r="AB569" s="21"/>
      <c r="AC569" s="21"/>
      <c r="AD569" s="21"/>
      <c r="AE569" s="21"/>
    </row>
    <row r="570" spans="1:31" x14ac:dyDescent="0.2">
      <c r="A570" s="24" t="s">
        <v>1260</v>
      </c>
      <c r="B570" s="25" t="s">
        <v>1261</v>
      </c>
      <c r="C570" s="22">
        <v>741.15932999999995</v>
      </c>
      <c r="D570" s="22">
        <v>666.19693999999993</v>
      </c>
      <c r="E570" s="22">
        <v>41.042760000000001</v>
      </c>
      <c r="F570" s="22">
        <v>33.919630000000005</v>
      </c>
      <c r="G570" s="22">
        <v>49.655499999999989</v>
      </c>
      <c r="H570" s="22">
        <v>46.053129999999989</v>
      </c>
      <c r="I570" s="22">
        <v>2.6166499999999999</v>
      </c>
      <c r="J570" s="22">
        <v>0.98572000000000004</v>
      </c>
      <c r="K570" s="22">
        <v>362.88832999999988</v>
      </c>
      <c r="L570" s="22">
        <v>329.36228999999992</v>
      </c>
      <c r="M570" s="22">
        <v>8.0563599999999997</v>
      </c>
      <c r="N570" s="22">
        <v>25.469680000000004</v>
      </c>
      <c r="O570" s="22">
        <v>123.31158000000001</v>
      </c>
      <c r="P570" s="22">
        <v>112.98591</v>
      </c>
      <c r="Q570" s="22">
        <v>8.9767299999999999</v>
      </c>
      <c r="R570" s="22">
        <v>1.34894</v>
      </c>
      <c r="S570" s="22">
        <v>190.78915000000006</v>
      </c>
      <c r="T570" s="22">
        <v>166.85382000000007</v>
      </c>
      <c r="U570" s="22">
        <v>17.820040000000002</v>
      </c>
      <c r="V570" s="22">
        <v>6.1152899999999999</v>
      </c>
      <c r="AB570" s="21"/>
      <c r="AC570" s="21"/>
      <c r="AD570" s="21"/>
      <c r="AE570" s="21"/>
    </row>
    <row r="571" spans="1:31" x14ac:dyDescent="0.2">
      <c r="A571" s="24" t="s">
        <v>1262</v>
      </c>
      <c r="B571" s="25" t="s">
        <v>1263</v>
      </c>
      <c r="C571" s="22">
        <v>59.976089999999999</v>
      </c>
      <c r="D571" s="22">
        <v>50.401350000000008</v>
      </c>
      <c r="E571" s="22">
        <v>0.80423</v>
      </c>
      <c r="F571" s="22">
        <v>8.7705099999999998</v>
      </c>
      <c r="G571" s="22">
        <v>0.2447</v>
      </c>
      <c r="H571" s="22">
        <v>0.2447</v>
      </c>
      <c r="I571" s="22"/>
      <c r="J571" s="22"/>
      <c r="K571" s="22">
        <v>27.506879999999999</v>
      </c>
      <c r="L571" s="22">
        <v>17.93214</v>
      </c>
      <c r="M571" s="22">
        <v>0.80423</v>
      </c>
      <c r="N571" s="22">
        <v>8.7705099999999998</v>
      </c>
      <c r="O571" s="22">
        <v>9.6190300000000004</v>
      </c>
      <c r="P571" s="22">
        <v>9.6190300000000004</v>
      </c>
      <c r="Q571" s="22"/>
      <c r="R571" s="22"/>
      <c r="S571" s="22">
        <v>18.811370000000004</v>
      </c>
      <c r="T571" s="22">
        <v>18.811370000000004</v>
      </c>
      <c r="U571" s="22"/>
      <c r="V571" s="22"/>
      <c r="AB571" s="21"/>
      <c r="AC571" s="21"/>
      <c r="AD571" s="21"/>
      <c r="AE571" s="21"/>
    </row>
    <row r="572" spans="1:31" x14ac:dyDescent="0.2">
      <c r="A572" s="24" t="s">
        <v>1264</v>
      </c>
      <c r="B572" s="25" t="s">
        <v>1265</v>
      </c>
      <c r="C572" s="22">
        <v>133.96300000000002</v>
      </c>
      <c r="D572" s="22">
        <v>130.94488000000001</v>
      </c>
      <c r="E572" s="22">
        <v>3.0181199999999997</v>
      </c>
      <c r="F572" s="22"/>
      <c r="G572" s="22">
        <v>4.8848199999999977</v>
      </c>
      <c r="H572" s="22">
        <v>4.8848199999999977</v>
      </c>
      <c r="I572" s="22"/>
      <c r="J572" s="22"/>
      <c r="K572" s="22">
        <v>72.596440000000015</v>
      </c>
      <c r="L572" s="22">
        <v>71.368370000000013</v>
      </c>
      <c r="M572" s="22">
        <v>1.22807</v>
      </c>
      <c r="N572" s="22"/>
      <c r="O572" s="22">
        <v>16.023039999999991</v>
      </c>
      <c r="P572" s="22">
        <v>16.023039999999991</v>
      </c>
      <c r="Q572" s="22"/>
      <c r="R572" s="22"/>
      <c r="S572" s="22">
        <v>34.556999999999995</v>
      </c>
      <c r="T572" s="22">
        <v>32.766949999999994</v>
      </c>
      <c r="U572" s="22">
        <v>1.7900499999999999</v>
      </c>
      <c r="V572" s="22"/>
      <c r="AB572" s="21"/>
      <c r="AC572" s="21"/>
      <c r="AD572" s="21"/>
      <c r="AE572" s="21"/>
    </row>
    <row r="573" spans="1:31" x14ac:dyDescent="0.2">
      <c r="A573" s="24" t="s">
        <v>1266</v>
      </c>
      <c r="B573" s="25" t="s">
        <v>1267</v>
      </c>
      <c r="C573" s="22">
        <v>400.35403999999994</v>
      </c>
      <c r="D573" s="22">
        <v>400.35403999999994</v>
      </c>
      <c r="E573" s="22"/>
      <c r="F573" s="22"/>
      <c r="G573" s="22">
        <v>0.75177000000000005</v>
      </c>
      <c r="H573" s="22">
        <v>0.75177000000000005</v>
      </c>
      <c r="I573" s="22"/>
      <c r="J573" s="22"/>
      <c r="K573" s="22">
        <v>380.72699999999992</v>
      </c>
      <c r="L573" s="22">
        <v>380.72699999999992</v>
      </c>
      <c r="M573" s="22"/>
      <c r="N573" s="22"/>
      <c r="O573" s="22">
        <v>6.1177700000000002</v>
      </c>
      <c r="P573" s="22">
        <v>6.1177700000000002</v>
      </c>
      <c r="Q573" s="22"/>
      <c r="R573" s="22"/>
      <c r="S573" s="22">
        <v>11.169659999999999</v>
      </c>
      <c r="T573" s="22">
        <v>11.169659999999999</v>
      </c>
      <c r="U573" s="22"/>
      <c r="V573" s="22"/>
      <c r="AB573" s="21"/>
      <c r="AC573" s="21"/>
      <c r="AD573" s="21"/>
      <c r="AE573" s="21"/>
    </row>
    <row r="574" spans="1:31" x14ac:dyDescent="0.2">
      <c r="A574" s="24" t="s">
        <v>1268</v>
      </c>
      <c r="B574" s="25" t="s">
        <v>1269</v>
      </c>
      <c r="C574" s="22">
        <v>584.76152999999999</v>
      </c>
      <c r="D574" s="22">
        <v>91.234169999999978</v>
      </c>
      <c r="E574" s="22">
        <v>3.5209799999999998</v>
      </c>
      <c r="F574" s="22">
        <v>490.00638000000004</v>
      </c>
      <c r="G574" s="22">
        <v>4.603860000000001</v>
      </c>
      <c r="H574" s="22">
        <v>4.603860000000001</v>
      </c>
      <c r="I574" s="22"/>
      <c r="J574" s="22"/>
      <c r="K574" s="22">
        <v>285.19599999999997</v>
      </c>
      <c r="L574" s="22">
        <v>16.18383</v>
      </c>
      <c r="M574" s="22">
        <v>1.89534</v>
      </c>
      <c r="N574" s="22">
        <v>267.11682999999999</v>
      </c>
      <c r="O574" s="22">
        <v>125.54078999999999</v>
      </c>
      <c r="P574" s="22">
        <v>23.890819999999994</v>
      </c>
      <c r="Q574" s="22">
        <v>0.34205000000000002</v>
      </c>
      <c r="R574" s="22">
        <v>101.30792</v>
      </c>
      <c r="S574" s="22">
        <v>161.47852999999998</v>
      </c>
      <c r="T574" s="22">
        <v>39.826609999999988</v>
      </c>
      <c r="U574" s="22">
        <v>7.0290000000000005E-2</v>
      </c>
      <c r="V574" s="22">
        <v>121.58163</v>
      </c>
      <c r="AB574" s="21"/>
      <c r="AC574" s="21"/>
      <c r="AD574" s="21"/>
      <c r="AE574" s="21"/>
    </row>
    <row r="575" spans="1:31" x14ac:dyDescent="0.2">
      <c r="A575" s="24" t="s">
        <v>1270</v>
      </c>
      <c r="B575" s="25" t="s">
        <v>1271</v>
      </c>
      <c r="C575" s="22">
        <v>97.696320000000014</v>
      </c>
      <c r="D575" s="22">
        <v>97.68771000000001</v>
      </c>
      <c r="E575" s="22">
        <v>8.6099999999999996E-3</v>
      </c>
      <c r="F575" s="22"/>
      <c r="G575" s="22">
        <v>3.1712200000000004</v>
      </c>
      <c r="H575" s="22">
        <v>3.1712200000000004</v>
      </c>
      <c r="I575" s="22"/>
      <c r="J575" s="22"/>
      <c r="K575" s="22">
        <v>47.958100000000002</v>
      </c>
      <c r="L575" s="22">
        <v>47.949490000000004</v>
      </c>
      <c r="M575" s="22">
        <v>8.6099999999999996E-3</v>
      </c>
      <c r="N575" s="22"/>
      <c r="O575" s="22">
        <v>14.567460000000002</v>
      </c>
      <c r="P575" s="22">
        <v>14.567460000000002</v>
      </c>
      <c r="Q575" s="22"/>
      <c r="R575" s="22"/>
      <c r="S575" s="22">
        <v>28.47064</v>
      </c>
      <c r="T575" s="22">
        <v>28.47064</v>
      </c>
      <c r="U575" s="22"/>
      <c r="V575" s="22"/>
      <c r="AB575" s="21"/>
      <c r="AC575" s="21"/>
      <c r="AD575" s="21"/>
      <c r="AE575" s="21"/>
    </row>
    <row r="576" spans="1:31" x14ac:dyDescent="0.2">
      <c r="A576" s="24" t="s">
        <v>1272</v>
      </c>
      <c r="B576" s="25" t="s">
        <v>1273</v>
      </c>
      <c r="C576" s="22">
        <v>14.73217</v>
      </c>
      <c r="D576" s="22">
        <v>14.73217</v>
      </c>
      <c r="E576" s="22"/>
      <c r="F576" s="22"/>
      <c r="G576" s="22">
        <v>0.17645</v>
      </c>
      <c r="H576" s="22">
        <v>0.17645</v>
      </c>
      <c r="I576" s="22"/>
      <c r="J576" s="22"/>
      <c r="K576" s="22">
        <v>3.26126</v>
      </c>
      <c r="L576" s="22">
        <v>3.26126</v>
      </c>
      <c r="M576" s="22"/>
      <c r="N576" s="22"/>
      <c r="O576" s="22">
        <v>2.1179100000000002</v>
      </c>
      <c r="P576" s="22">
        <v>2.1179100000000002</v>
      </c>
      <c r="Q576" s="22"/>
      <c r="R576" s="22"/>
      <c r="S576" s="22">
        <v>9.1765500000000007</v>
      </c>
      <c r="T576" s="22">
        <v>9.1765500000000007</v>
      </c>
      <c r="U576" s="22"/>
      <c r="V576" s="22"/>
      <c r="AB576" s="21"/>
      <c r="AC576" s="21"/>
      <c r="AD576" s="21"/>
      <c r="AE576" s="21"/>
    </row>
    <row r="577" spans="1:31" ht="25.5" x14ac:dyDescent="0.2">
      <c r="A577" s="24" t="s">
        <v>1274</v>
      </c>
      <c r="B577" s="26" t="s">
        <v>1275</v>
      </c>
      <c r="C577" s="22">
        <v>330.26081000000005</v>
      </c>
      <c r="D577" s="22">
        <v>329.59054000000003</v>
      </c>
      <c r="E577" s="22">
        <v>0.67026999999999992</v>
      </c>
      <c r="F577" s="22"/>
      <c r="G577" s="22">
        <v>3.7724299999999999</v>
      </c>
      <c r="H577" s="22">
        <v>3.7724299999999999</v>
      </c>
      <c r="I577" s="22"/>
      <c r="J577" s="22"/>
      <c r="K577" s="22">
        <v>210.41677000000001</v>
      </c>
      <c r="L577" s="22">
        <v>209.89697000000001</v>
      </c>
      <c r="M577" s="22">
        <v>0.51979999999999993</v>
      </c>
      <c r="N577" s="22"/>
      <c r="O577" s="22">
        <v>28.052419999999998</v>
      </c>
      <c r="P577" s="22">
        <v>27.901949999999999</v>
      </c>
      <c r="Q577" s="22">
        <v>0.15046999999999999</v>
      </c>
      <c r="R577" s="22"/>
      <c r="S577" s="22">
        <v>78.710290000000029</v>
      </c>
      <c r="T577" s="22">
        <v>78.710290000000029</v>
      </c>
      <c r="U577" s="22"/>
      <c r="V577" s="22"/>
      <c r="AB577" s="21"/>
      <c r="AC577" s="21"/>
      <c r="AD577" s="21"/>
      <c r="AE577" s="21"/>
    </row>
    <row r="578" spans="1:31" x14ac:dyDescent="0.2">
      <c r="A578" s="24" t="s">
        <v>1276</v>
      </c>
      <c r="B578" s="25" t="s">
        <v>1277</v>
      </c>
      <c r="C578" s="22">
        <v>1049.25964</v>
      </c>
      <c r="D578" s="22">
        <v>544.19055999999989</v>
      </c>
      <c r="E578" s="22">
        <v>47.835639999999998</v>
      </c>
      <c r="F578" s="22">
        <v>457.23344000000003</v>
      </c>
      <c r="G578" s="22">
        <v>20.308889999999998</v>
      </c>
      <c r="H578" s="22">
        <v>20.308889999999998</v>
      </c>
      <c r="I578" s="22"/>
      <c r="J578" s="22"/>
      <c r="K578" s="22">
        <v>514.28228000000001</v>
      </c>
      <c r="L578" s="22">
        <v>326.22141999999997</v>
      </c>
      <c r="M578" s="22">
        <v>15.553550000000001</v>
      </c>
      <c r="N578" s="22">
        <v>172.50731000000002</v>
      </c>
      <c r="O578" s="22">
        <v>186.17675000000003</v>
      </c>
      <c r="P578" s="22">
        <v>81.09508000000001</v>
      </c>
      <c r="Q578" s="22">
        <v>13.995430000000001</v>
      </c>
      <c r="R578" s="22">
        <v>91.086240000000004</v>
      </c>
      <c r="S578" s="22">
        <v>319.10311999999999</v>
      </c>
      <c r="T578" s="22">
        <v>107.39547999999998</v>
      </c>
      <c r="U578" s="22">
        <v>18.067779999999999</v>
      </c>
      <c r="V578" s="22">
        <v>193.63986</v>
      </c>
      <c r="AB578" s="21"/>
      <c r="AC578" s="21"/>
      <c r="AD578" s="21"/>
      <c r="AE578" s="21"/>
    </row>
    <row r="579" spans="1:31" x14ac:dyDescent="0.2">
      <c r="A579" s="24" t="s">
        <v>1278</v>
      </c>
      <c r="B579" s="25" t="s">
        <v>1279</v>
      </c>
      <c r="C579" s="22">
        <v>4840.2884600000007</v>
      </c>
      <c r="D579" s="22">
        <v>2639.0152000000016</v>
      </c>
      <c r="E579" s="22">
        <v>111.60426</v>
      </c>
      <c r="F579" s="22">
        <v>2089.6689999999994</v>
      </c>
      <c r="G579" s="22">
        <v>425.71896000000004</v>
      </c>
      <c r="H579" s="22">
        <v>38.180650000000043</v>
      </c>
      <c r="I579" s="22"/>
      <c r="J579" s="22">
        <v>387.53831000000002</v>
      </c>
      <c r="K579" s="22">
        <v>2499.7918899999991</v>
      </c>
      <c r="L579" s="22">
        <v>931.44969999999955</v>
      </c>
      <c r="M579" s="22">
        <v>25.272579999999998</v>
      </c>
      <c r="N579" s="22">
        <v>1543.0696099999998</v>
      </c>
      <c r="O579" s="22">
        <v>583.04887000000178</v>
      </c>
      <c r="P579" s="22">
        <v>508.11410000000183</v>
      </c>
      <c r="Q579" s="22">
        <v>29.296670000000002</v>
      </c>
      <c r="R579" s="22">
        <v>45.638099999999994</v>
      </c>
      <c r="S579" s="22">
        <v>1241.7712499999998</v>
      </c>
      <c r="T579" s="22">
        <v>1075.4708199999998</v>
      </c>
      <c r="U579" s="22">
        <v>53.784140000000001</v>
      </c>
      <c r="V579" s="22">
        <v>112.51629</v>
      </c>
      <c r="AB579" s="21"/>
      <c r="AC579" s="21"/>
      <c r="AD579" s="21"/>
      <c r="AE579" s="21"/>
    </row>
    <row r="580" spans="1:31" x14ac:dyDescent="0.2">
      <c r="A580" s="24" t="s">
        <v>1280</v>
      </c>
      <c r="B580" s="25" t="s">
        <v>1281</v>
      </c>
      <c r="C580" s="22">
        <v>292.18617000000006</v>
      </c>
      <c r="D580" s="22">
        <v>291.29468000000003</v>
      </c>
      <c r="E580" s="22">
        <v>0.89149000000000012</v>
      </c>
      <c r="F580" s="22"/>
      <c r="G580" s="22">
        <v>38.435500000000005</v>
      </c>
      <c r="H580" s="22">
        <v>38.435500000000005</v>
      </c>
      <c r="I580" s="22"/>
      <c r="J580" s="22"/>
      <c r="K580" s="22">
        <v>137.86242000000001</v>
      </c>
      <c r="L580" s="22">
        <v>137.16408000000001</v>
      </c>
      <c r="M580" s="22">
        <v>0.69834000000000007</v>
      </c>
      <c r="N580" s="22"/>
      <c r="O580" s="22">
        <v>39.615809999999989</v>
      </c>
      <c r="P580" s="22">
        <v>39.615809999999989</v>
      </c>
      <c r="Q580" s="22"/>
      <c r="R580" s="22"/>
      <c r="S580" s="22">
        <v>65.701800000000006</v>
      </c>
      <c r="T580" s="22">
        <v>65.701800000000006</v>
      </c>
      <c r="U580" s="22"/>
      <c r="V580" s="22"/>
      <c r="AB580" s="21"/>
      <c r="AC580" s="21"/>
      <c r="AD580" s="21"/>
      <c r="AE580" s="21"/>
    </row>
    <row r="581" spans="1:31" x14ac:dyDescent="0.2">
      <c r="A581" s="24" t="s">
        <v>1282</v>
      </c>
      <c r="B581" s="25" t="s">
        <v>1283</v>
      </c>
      <c r="C581" s="22">
        <v>845.74545000000012</v>
      </c>
      <c r="D581" s="22">
        <v>802.16795000000025</v>
      </c>
      <c r="E581" s="22">
        <v>22.288289999999996</v>
      </c>
      <c r="F581" s="22">
        <v>21.289210000000001</v>
      </c>
      <c r="G581" s="22">
        <v>27.996140000000011</v>
      </c>
      <c r="H581" s="22">
        <v>27.996140000000011</v>
      </c>
      <c r="I581" s="22"/>
      <c r="J581" s="22"/>
      <c r="K581" s="22">
        <v>224.77198000000007</v>
      </c>
      <c r="L581" s="22">
        <v>206.34311000000008</v>
      </c>
      <c r="M581" s="22">
        <v>12.263169999999999</v>
      </c>
      <c r="N581" s="22">
        <v>6.1657000000000002</v>
      </c>
      <c r="O581" s="22">
        <v>218.06181000000015</v>
      </c>
      <c r="P581" s="22">
        <v>209.11379000000017</v>
      </c>
      <c r="Q581" s="22">
        <v>3.1636799999999998</v>
      </c>
      <c r="R581" s="22">
        <v>5.7843399999999994</v>
      </c>
      <c r="S581" s="22">
        <v>350.82922000000002</v>
      </c>
      <c r="T581" s="22">
        <v>334.63263000000001</v>
      </c>
      <c r="U581" s="22">
        <v>6.86144</v>
      </c>
      <c r="V581" s="22">
        <v>9.3351500000000005</v>
      </c>
      <c r="AB581" s="21"/>
      <c r="AC581" s="21"/>
      <c r="AD581" s="21"/>
      <c r="AE581" s="21"/>
    </row>
    <row r="582" spans="1:31" x14ac:dyDescent="0.2">
      <c r="A582" s="24" t="s">
        <v>1284</v>
      </c>
      <c r="B582" s="25" t="s">
        <v>1285</v>
      </c>
      <c r="C582" s="22">
        <v>7899.9084500000081</v>
      </c>
      <c r="D582" s="22">
        <v>7065.7002700000075</v>
      </c>
      <c r="E582" s="22">
        <v>297.43958999999995</v>
      </c>
      <c r="F582" s="22">
        <v>536.76859000000002</v>
      </c>
      <c r="G582" s="22">
        <v>362.80993000000086</v>
      </c>
      <c r="H582" s="22">
        <v>343.75046000000083</v>
      </c>
      <c r="I582" s="22">
        <v>11.068910000000001</v>
      </c>
      <c r="J582" s="22">
        <v>7.9905600000000003</v>
      </c>
      <c r="K582" s="22">
        <v>2814.3995100000034</v>
      </c>
      <c r="L582" s="22">
        <v>2480.0459700000033</v>
      </c>
      <c r="M582" s="22">
        <v>150.51453000000001</v>
      </c>
      <c r="N582" s="22">
        <v>183.83901000000003</v>
      </c>
      <c r="O582" s="22">
        <v>3480.6114400000033</v>
      </c>
      <c r="P582" s="22">
        <v>3249.6464600000036</v>
      </c>
      <c r="Q582" s="22">
        <v>65.99748000000001</v>
      </c>
      <c r="R582" s="22">
        <v>164.96749999999997</v>
      </c>
      <c r="S582" s="22">
        <v>855.80711999999994</v>
      </c>
      <c r="T582" s="22">
        <v>620.64073999999994</v>
      </c>
      <c r="U582" s="22">
        <v>65.793599999999998</v>
      </c>
      <c r="V582" s="22">
        <v>169.37277999999998</v>
      </c>
      <c r="AB582" s="21"/>
      <c r="AC582" s="21"/>
      <c r="AD582" s="21"/>
      <c r="AE582" s="21"/>
    </row>
    <row r="583" spans="1:31" x14ac:dyDescent="0.2">
      <c r="A583" s="24" t="s">
        <v>1286</v>
      </c>
      <c r="B583" s="25" t="s">
        <v>1287</v>
      </c>
      <c r="C583" s="22">
        <v>6.3558599999999998</v>
      </c>
      <c r="D583" s="22">
        <v>6.3558599999999998</v>
      </c>
      <c r="E583" s="22"/>
      <c r="F583" s="22"/>
      <c r="G583" s="22"/>
      <c r="H583" s="22"/>
      <c r="I583" s="22"/>
      <c r="J583" s="22"/>
      <c r="K583" s="22">
        <v>3.5440999999999998</v>
      </c>
      <c r="L583" s="22">
        <v>3.5440999999999998</v>
      </c>
      <c r="M583" s="22"/>
      <c r="N583" s="22"/>
      <c r="O583" s="22">
        <v>1.3163800000000001</v>
      </c>
      <c r="P583" s="22">
        <v>1.3163800000000001</v>
      </c>
      <c r="Q583" s="22"/>
      <c r="R583" s="22"/>
      <c r="S583" s="22">
        <v>1.4953800000000002</v>
      </c>
      <c r="T583" s="22">
        <v>1.4953800000000002</v>
      </c>
      <c r="U583" s="22"/>
      <c r="V583" s="22"/>
      <c r="AB583" s="21"/>
      <c r="AC583" s="21"/>
      <c r="AD583" s="21"/>
      <c r="AE583" s="21"/>
    </row>
    <row r="584" spans="1:31" x14ac:dyDescent="0.2">
      <c r="A584" s="24" t="s">
        <v>1288</v>
      </c>
      <c r="B584" s="25" t="s">
        <v>1289</v>
      </c>
      <c r="C584" s="22">
        <v>2.7068699999999999</v>
      </c>
      <c r="D584" s="22">
        <v>2.7068699999999999</v>
      </c>
      <c r="E584" s="22"/>
      <c r="F584" s="22"/>
      <c r="G584" s="22">
        <v>6.5119999999999997E-2</v>
      </c>
      <c r="H584" s="22">
        <v>6.5119999999999997E-2</v>
      </c>
      <c r="I584" s="22"/>
      <c r="J584" s="22"/>
      <c r="K584" s="22">
        <v>0.46062999999999998</v>
      </c>
      <c r="L584" s="22">
        <v>0.46062999999999998</v>
      </c>
      <c r="M584" s="22"/>
      <c r="N584" s="22"/>
      <c r="O584" s="22">
        <v>1.2055899999999999</v>
      </c>
      <c r="P584" s="22">
        <v>1.2055899999999999</v>
      </c>
      <c r="Q584" s="22"/>
      <c r="R584" s="22"/>
      <c r="S584" s="22">
        <v>0.84964999999999991</v>
      </c>
      <c r="T584" s="22">
        <v>0.84964999999999991</v>
      </c>
      <c r="U584" s="22"/>
      <c r="V584" s="22"/>
      <c r="AB584" s="21"/>
      <c r="AC584" s="21"/>
      <c r="AD584" s="21"/>
      <c r="AE584" s="21"/>
    </row>
    <row r="585" spans="1:31" x14ac:dyDescent="0.2">
      <c r="A585" s="24" t="s">
        <v>1290</v>
      </c>
      <c r="B585" s="25" t="s">
        <v>1291</v>
      </c>
      <c r="C585" s="22">
        <v>3.17577</v>
      </c>
      <c r="D585" s="22">
        <v>3.17577</v>
      </c>
      <c r="E585" s="22"/>
      <c r="F585" s="22"/>
      <c r="G585" s="22">
        <v>0.87256999999999996</v>
      </c>
      <c r="H585" s="22">
        <v>0.87256999999999996</v>
      </c>
      <c r="I585" s="22"/>
      <c r="J585" s="22"/>
      <c r="K585" s="22">
        <v>0.45623000000000002</v>
      </c>
      <c r="L585" s="22">
        <v>0.45623000000000002</v>
      </c>
      <c r="M585" s="22"/>
      <c r="N585" s="22"/>
      <c r="O585" s="22">
        <v>0.58025000000000004</v>
      </c>
      <c r="P585" s="22">
        <v>0.58025000000000004</v>
      </c>
      <c r="Q585" s="22"/>
      <c r="R585" s="22"/>
      <c r="S585" s="22">
        <v>1.2393699999999999</v>
      </c>
      <c r="T585" s="22">
        <v>1.2393699999999999</v>
      </c>
      <c r="U585" s="22"/>
      <c r="V585" s="22"/>
      <c r="AB585" s="21"/>
      <c r="AC585" s="21"/>
      <c r="AD585" s="21"/>
      <c r="AE585" s="21"/>
    </row>
    <row r="586" spans="1:31" x14ac:dyDescent="0.2">
      <c r="A586" s="24" t="s">
        <v>1292</v>
      </c>
      <c r="B586" s="25" t="s">
        <v>1293</v>
      </c>
      <c r="C586" s="22">
        <v>179.32737</v>
      </c>
      <c r="D586" s="22">
        <v>22.814750000000004</v>
      </c>
      <c r="E586" s="22"/>
      <c r="F586" s="22">
        <v>156.51262000000003</v>
      </c>
      <c r="G586" s="22">
        <v>6.1564700000000006</v>
      </c>
      <c r="H586" s="22">
        <v>0.25303000000000003</v>
      </c>
      <c r="I586" s="22"/>
      <c r="J586" s="22">
        <v>5.9034400000000007</v>
      </c>
      <c r="K586" s="22">
        <v>110.27824000000001</v>
      </c>
      <c r="L586" s="22">
        <v>3.8200000000000005E-2</v>
      </c>
      <c r="M586" s="22"/>
      <c r="N586" s="22">
        <v>110.24004000000001</v>
      </c>
      <c r="O586" s="22">
        <v>24.753319999999999</v>
      </c>
      <c r="P586" s="22">
        <v>12.321719999999999</v>
      </c>
      <c r="Q586" s="22"/>
      <c r="R586" s="22">
        <v>12.4316</v>
      </c>
      <c r="S586" s="22">
        <v>38.0931</v>
      </c>
      <c r="T586" s="22">
        <v>10.167860000000001</v>
      </c>
      <c r="U586" s="22"/>
      <c r="V586" s="22">
        <v>27.925239999999999</v>
      </c>
      <c r="AB586" s="21"/>
      <c r="AC586" s="21"/>
      <c r="AD586" s="21"/>
      <c r="AE586" s="21"/>
    </row>
    <row r="587" spans="1:31" x14ac:dyDescent="0.2"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</row>
    <row r="588" spans="1:31" x14ac:dyDescent="0.2"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</row>
    <row r="589" spans="1:31" x14ac:dyDescent="0.2"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</row>
    <row r="590" spans="1:31" x14ac:dyDescent="0.2"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</row>
    <row r="591" spans="1:31" x14ac:dyDescent="0.2"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</row>
    <row r="592" spans="1:31" x14ac:dyDescent="0.2"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</row>
    <row r="593" spans="7:22" x14ac:dyDescent="0.2"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</row>
    <row r="594" spans="7:22" x14ac:dyDescent="0.2"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</row>
    <row r="595" spans="7:22" x14ac:dyDescent="0.2"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</row>
    <row r="596" spans="7:22" x14ac:dyDescent="0.2"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</row>
    <row r="597" spans="7:22" x14ac:dyDescent="0.2"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</row>
    <row r="598" spans="7:22" x14ac:dyDescent="0.2"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</row>
    <row r="599" spans="7:22" x14ac:dyDescent="0.2"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</row>
    <row r="600" spans="7:22" x14ac:dyDescent="0.2"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</row>
    <row r="601" spans="7:22" x14ac:dyDescent="0.2"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</row>
    <row r="602" spans="7:22" x14ac:dyDescent="0.2"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</row>
    <row r="603" spans="7:22" x14ac:dyDescent="0.2"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</row>
    <row r="604" spans="7:22" x14ac:dyDescent="0.2"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</row>
    <row r="605" spans="7:22" x14ac:dyDescent="0.2"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</row>
    <row r="606" spans="7:22" x14ac:dyDescent="0.2"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</row>
    <row r="607" spans="7:22" x14ac:dyDescent="0.2"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</row>
    <row r="608" spans="7:22" x14ac:dyDescent="0.2"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</row>
    <row r="609" spans="7:22" x14ac:dyDescent="0.2"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</row>
    <row r="610" spans="7:22" x14ac:dyDescent="0.2"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</row>
    <row r="611" spans="7:22" x14ac:dyDescent="0.2"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</row>
    <row r="612" spans="7:22" x14ac:dyDescent="0.2"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</row>
    <row r="613" spans="7:22" x14ac:dyDescent="0.2"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</row>
    <row r="614" spans="7:22" x14ac:dyDescent="0.2"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</row>
    <row r="615" spans="7:22" x14ac:dyDescent="0.2"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</row>
    <row r="616" spans="7:22" x14ac:dyDescent="0.2"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</row>
    <row r="617" spans="7:22" x14ac:dyDescent="0.2"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</row>
    <row r="618" spans="7:22" x14ac:dyDescent="0.2"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</row>
    <row r="619" spans="7:22" x14ac:dyDescent="0.2"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</row>
    <row r="620" spans="7:22" x14ac:dyDescent="0.2"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</row>
    <row r="621" spans="7:22" x14ac:dyDescent="0.2"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</row>
    <row r="622" spans="7:22" x14ac:dyDescent="0.2"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</row>
    <row r="623" spans="7:22" x14ac:dyDescent="0.2"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</row>
    <row r="624" spans="7:22" x14ac:dyDescent="0.2"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</row>
    <row r="625" spans="7:22" x14ac:dyDescent="0.2"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</row>
    <row r="626" spans="7:22" x14ac:dyDescent="0.2"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</row>
    <row r="627" spans="7:22" x14ac:dyDescent="0.2"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</row>
    <row r="628" spans="7:22" x14ac:dyDescent="0.2"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</row>
    <row r="629" spans="7:22" x14ac:dyDescent="0.2"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</row>
    <row r="630" spans="7:22" x14ac:dyDescent="0.2"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</row>
    <row r="631" spans="7:22" x14ac:dyDescent="0.2"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</row>
    <row r="632" spans="7:22" x14ac:dyDescent="0.2"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</row>
    <row r="633" spans="7:22" x14ac:dyDescent="0.2"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</row>
    <row r="634" spans="7:22" x14ac:dyDescent="0.2"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</row>
    <row r="635" spans="7:22" x14ac:dyDescent="0.2"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</row>
    <row r="636" spans="7:22" x14ac:dyDescent="0.2"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</row>
    <row r="637" spans="7:22" x14ac:dyDescent="0.2"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</row>
    <row r="638" spans="7:22" x14ac:dyDescent="0.2"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</row>
    <row r="639" spans="7:22" x14ac:dyDescent="0.2"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</row>
    <row r="640" spans="7:22" x14ac:dyDescent="0.2"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</row>
    <row r="641" spans="7:22" x14ac:dyDescent="0.2"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</row>
    <row r="642" spans="7:22" x14ac:dyDescent="0.2"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</row>
    <row r="643" spans="7:22" x14ac:dyDescent="0.2"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</row>
    <row r="644" spans="7:22" x14ac:dyDescent="0.2"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</row>
    <row r="645" spans="7:22" x14ac:dyDescent="0.2"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</row>
    <row r="646" spans="7:22" x14ac:dyDescent="0.2"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</row>
    <row r="647" spans="7:22" x14ac:dyDescent="0.2"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</row>
    <row r="648" spans="7:22" x14ac:dyDescent="0.2"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</row>
    <row r="649" spans="7:22" x14ac:dyDescent="0.2"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</row>
    <row r="650" spans="7:22" x14ac:dyDescent="0.2"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</row>
  </sheetData>
  <mergeCells count="20">
    <mergeCell ref="A6:B6"/>
    <mergeCell ref="A2:V2"/>
    <mergeCell ref="G4:G5"/>
    <mergeCell ref="H4:J4"/>
    <mergeCell ref="K4:K5"/>
    <mergeCell ref="L4:N4"/>
    <mergeCell ref="O4:O5"/>
    <mergeCell ref="P4:R4"/>
    <mergeCell ref="A1:V1"/>
    <mergeCell ref="A3:A5"/>
    <mergeCell ref="B3:B5"/>
    <mergeCell ref="C3:F3"/>
    <mergeCell ref="G3:J3"/>
    <mergeCell ref="K3:N3"/>
    <mergeCell ref="O3:R3"/>
    <mergeCell ref="S3:V3"/>
    <mergeCell ref="C4:C5"/>
    <mergeCell ref="D4:F4"/>
    <mergeCell ref="S4:S5"/>
    <mergeCell ref="T4:V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NACE 2.red. apk. kodi</vt:lpstr>
      <vt:lpstr>NACE 2.red. 4 zīmju kodi</vt:lpstr>
      <vt:lpstr>'NACE 2.red. 4 zīmju kodi'!Print_Titles</vt:lpstr>
      <vt:lpstr>'NACE 2.red. apk. kodi'!Print_Titles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Bērziņa</dc:creator>
  <cp:lastModifiedBy>Antra Bērziņa</cp:lastModifiedBy>
  <cp:lastPrinted>2017-07-28T09:57:43Z</cp:lastPrinted>
  <dcterms:created xsi:type="dcterms:W3CDTF">2016-06-06T12:20:11Z</dcterms:created>
  <dcterms:modified xsi:type="dcterms:W3CDTF">2017-08-02T09:53:44Z</dcterms:modified>
</cp:coreProperties>
</file>