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200" windowHeight="11895"/>
  </bookViews>
  <sheets>
    <sheet name="Ieņēmumi no nozares NM " sheetId="1" r:id="rId1"/>
  </sheets>
  <definedNames>
    <definedName name="_xlnm._FilterDatabase" localSheetId="0" hidden="1">'Ieņēmumi no nozares NM '!$A$4:$K$125</definedName>
    <definedName name="_xlnm.Print_Area" localSheetId="0">'Ieņēmumi no nozares NM '!$A$1:$K$129</definedName>
    <definedName name="_xlnm.Print_Titles" localSheetId="0">'Ieņēmumi no nozares NM '!$1:$4</definedName>
  </definedNames>
  <calcPr calcId="162913"/>
</workbook>
</file>

<file path=xl/calcChain.xml><?xml version="1.0" encoding="utf-8"?>
<calcChain xmlns="http://schemas.openxmlformats.org/spreadsheetml/2006/main">
  <c r="I5" i="1" l="1"/>
  <c r="J119" i="1" l="1"/>
  <c r="I119" i="1"/>
  <c r="H119" i="1"/>
  <c r="G119" i="1"/>
  <c r="F119" i="1"/>
  <c r="E119" i="1"/>
  <c r="D119" i="1"/>
  <c r="C119" i="1"/>
  <c r="J116" i="1"/>
  <c r="I116" i="1"/>
  <c r="H116" i="1"/>
  <c r="G116" i="1"/>
  <c r="F116" i="1"/>
  <c r="E116" i="1"/>
  <c r="D116" i="1"/>
  <c r="C116" i="1"/>
  <c r="J108" i="1"/>
  <c r="I108" i="1"/>
  <c r="H108" i="1"/>
  <c r="G108" i="1"/>
  <c r="F108" i="1"/>
  <c r="E108" i="1"/>
  <c r="D108" i="1"/>
  <c r="C108" i="1"/>
  <c r="J102" i="1"/>
  <c r="I102" i="1"/>
  <c r="H102" i="1"/>
  <c r="G102" i="1"/>
  <c r="F102" i="1"/>
  <c r="E102" i="1"/>
  <c r="D102" i="1"/>
  <c r="C102" i="1"/>
  <c r="J98" i="1"/>
  <c r="I98" i="1"/>
  <c r="H98" i="1"/>
  <c r="G98" i="1"/>
  <c r="F98" i="1"/>
  <c r="E98" i="1"/>
  <c r="D98" i="1"/>
  <c r="C98" i="1"/>
  <c r="J91" i="1"/>
  <c r="I91" i="1"/>
  <c r="H91" i="1"/>
  <c r="G91" i="1"/>
  <c r="F91" i="1"/>
  <c r="E91" i="1"/>
  <c r="D91" i="1"/>
  <c r="C91" i="1"/>
  <c r="J75" i="1"/>
  <c r="I75" i="1"/>
  <c r="H75" i="1"/>
  <c r="G75" i="1"/>
  <c r="F75" i="1"/>
  <c r="E75" i="1"/>
  <c r="D75" i="1"/>
  <c r="C75" i="1"/>
  <c r="J70" i="1"/>
  <c r="I70" i="1"/>
  <c r="H70" i="1"/>
  <c r="G70" i="1"/>
  <c r="F70" i="1"/>
  <c r="E70" i="1"/>
  <c r="D70" i="1"/>
  <c r="C70" i="1"/>
  <c r="J67" i="1"/>
  <c r="I67" i="1"/>
  <c r="H67" i="1"/>
  <c r="G67" i="1"/>
  <c r="F67" i="1"/>
  <c r="E67" i="1"/>
  <c r="D67" i="1"/>
  <c r="C67" i="1"/>
  <c r="J61" i="1"/>
  <c r="I61" i="1"/>
  <c r="H61" i="1"/>
  <c r="G61" i="1"/>
  <c r="F61" i="1"/>
  <c r="E61" i="1"/>
  <c r="D61" i="1"/>
  <c r="C61" i="1"/>
  <c r="J56" i="1"/>
  <c r="I56" i="1"/>
  <c r="H56" i="1"/>
  <c r="G56" i="1"/>
  <c r="F56" i="1"/>
  <c r="E56" i="1"/>
  <c r="D56" i="1"/>
  <c r="C56" i="1"/>
  <c r="J53" i="1"/>
  <c r="I53" i="1"/>
  <c r="H53" i="1"/>
  <c r="G53" i="1"/>
  <c r="F53" i="1"/>
  <c r="E53" i="1"/>
  <c r="D53" i="1"/>
  <c r="C53" i="1"/>
  <c r="J47" i="1"/>
  <c r="I47" i="1"/>
  <c r="H47" i="1"/>
  <c r="G47" i="1"/>
  <c r="F47" i="1"/>
  <c r="E47" i="1"/>
  <c r="D47" i="1"/>
  <c r="C47" i="1"/>
  <c r="J43" i="1"/>
  <c r="I43" i="1"/>
  <c r="H43" i="1"/>
  <c r="G43" i="1"/>
  <c r="F43" i="1"/>
  <c r="E43" i="1"/>
  <c r="D43" i="1"/>
  <c r="C43" i="1"/>
  <c r="J33" i="1"/>
  <c r="I33" i="1"/>
  <c r="H33" i="1"/>
  <c r="G33" i="1"/>
  <c r="F33" i="1"/>
  <c r="E33" i="1"/>
  <c r="D33" i="1"/>
  <c r="C33" i="1"/>
  <c r="J29" i="1"/>
  <c r="I29" i="1"/>
  <c r="H29" i="1"/>
  <c r="G29" i="1"/>
  <c r="F29" i="1"/>
  <c r="E29" i="1"/>
  <c r="D29" i="1"/>
  <c r="C29" i="1"/>
  <c r="J26" i="1"/>
  <c r="I26" i="1"/>
  <c r="H26" i="1"/>
  <c r="G26" i="1"/>
  <c r="F26" i="1"/>
  <c r="E26" i="1"/>
  <c r="D26" i="1"/>
  <c r="C26" i="1"/>
  <c r="J19" i="1"/>
  <c r="I19" i="1"/>
  <c r="H19" i="1"/>
  <c r="G19" i="1"/>
  <c r="F19" i="1"/>
  <c r="E19" i="1"/>
  <c r="D19" i="1"/>
  <c r="C19" i="1"/>
  <c r="J16" i="1"/>
  <c r="I16" i="1"/>
  <c r="H16" i="1"/>
  <c r="G16" i="1"/>
  <c r="F16" i="1"/>
  <c r="E16" i="1"/>
  <c r="D16" i="1"/>
  <c r="C16" i="1"/>
  <c r="J12" i="1"/>
  <c r="I12" i="1"/>
  <c r="H12" i="1"/>
  <c r="G12" i="1"/>
  <c r="F12" i="1"/>
  <c r="E12" i="1"/>
  <c r="D12" i="1"/>
  <c r="C12" i="1"/>
  <c r="J11" i="1"/>
  <c r="J6" i="1"/>
  <c r="I6" i="1"/>
  <c r="H6" i="1"/>
  <c r="G6" i="1"/>
  <c r="F6" i="1"/>
  <c r="E6" i="1"/>
  <c r="D6" i="1"/>
  <c r="C6" i="1"/>
</calcChain>
</file>

<file path=xl/sharedStrings.xml><?xml version="1.0" encoding="utf-8"?>
<sst xmlns="http://schemas.openxmlformats.org/spreadsheetml/2006/main" count="146" uniqueCount="136">
  <si>
    <t>VID administrētie kopbudžeta ieņēmumi</t>
  </si>
  <si>
    <t>VALSTĪ</t>
  </si>
  <si>
    <t>-</t>
  </si>
  <si>
    <t>Apģērbu, tekstilizstrādājumu un ādas izstrādājumu ražošanas nozare</t>
  </si>
  <si>
    <t>Ādas un ādas izstrādājumu ražošana</t>
  </si>
  <si>
    <t>Apsardzes pakalpojumu un izmeklēšanas nozare</t>
  </si>
  <si>
    <t xml:space="preserve">Apsardzes pakalpojumi un izmeklēšana                                                                                                                                                                                                                      </t>
  </si>
  <si>
    <t>Veselības un sociālās aprūpes nozare</t>
  </si>
  <si>
    <t xml:space="preserve">Veselības aizsardzība                                                                                                                                                                                                                                     </t>
  </si>
  <si>
    <t xml:space="preserve">Sociālā aprūpe ar izmitināšanu                                                                                                                                                                                                                            </t>
  </si>
  <si>
    <t xml:space="preserve">Sociālā aprūpe bez izmitināšanas                                                                                                                                                                                                                          </t>
  </si>
  <si>
    <t>Atkritumu apsaimniekošanas nozare</t>
  </si>
  <si>
    <t xml:space="preserve">Atkritumu savākšana, apstrāde un izvietošana; materiālu pārstrāde                                                                                                                                                                                         </t>
  </si>
  <si>
    <t xml:space="preserve">Sanitārija un citi atkritumu apsaimniekošanas pakalpojumi                                                                                                                                                                                                 </t>
  </si>
  <si>
    <t>Mākslas, izklaides un atpūtas nozare</t>
  </si>
  <si>
    <t xml:space="preserve">Kinofilmu, video filmu, televīzijas programmu un skaņu ierakstu producēšana                                                                                                                                                                               </t>
  </si>
  <si>
    <t xml:space="preserve">Radio un televīzijas programmu izstrāde un apraide                                                                                                                                                                                                        </t>
  </si>
  <si>
    <t xml:space="preserve">Radošas, mākslinieciskas un izklaides darbības                                                                                                                                                                                                            </t>
  </si>
  <si>
    <t xml:space="preserve">Bibliotēku, arhīvu, muzeju un citu kultūras iestāžu darbība                                                                                                                                                                                               </t>
  </si>
  <si>
    <t xml:space="preserve">Azartspēles un derības                                                                                                                                                                                                                                    </t>
  </si>
  <si>
    <t xml:space="preserve">Sporta nodarbības, izklaides un atpūtas darbība                                                                                                                                                                                                           </t>
  </si>
  <si>
    <t>Lauksaimniecības un zivsaimniecības nozare</t>
  </si>
  <si>
    <t xml:space="preserve">Augkopība un lopkopība, medniecība un saistītas palīgdarbības                                                                                                                                                                                             </t>
  </si>
  <si>
    <t xml:space="preserve">Zivsaimniecība                                                                                                                                                                                                                                            </t>
  </si>
  <si>
    <t>Būvniecības nozare</t>
  </si>
  <si>
    <t xml:space="preserve">Ēku būvniecība                                                                                                                                                                                                                                            </t>
  </si>
  <si>
    <t xml:space="preserve">Inženierbūvniecība                                                                                                                                                                                                                                        </t>
  </si>
  <si>
    <t xml:space="preserve">Specializētie būvdarbi                                                                                                                                                                                                                                    </t>
  </si>
  <si>
    <t>Cita veida ražošanas nozare</t>
  </si>
  <si>
    <t xml:space="preserve">Dzērienu ražošana                                                                                                                                                                                                                                         </t>
  </si>
  <si>
    <t xml:space="preserve">Tabakas izstrādājumu ražošana                                                                                                                                                                                                                             </t>
  </si>
  <si>
    <t xml:space="preserve">Nemetālisko minerālu izstrādājumu ražošana                                                                                                                                                                                                                </t>
  </si>
  <si>
    <t xml:space="preserve">Mēbeļu ražošana                                                                                                                                                                                                                                           </t>
  </si>
  <si>
    <t xml:space="preserve">Cita veida ražošana                                                                                                                                                                                                                                       </t>
  </si>
  <si>
    <t>Ēdināšanas pakalpojumu nozare</t>
  </si>
  <si>
    <t xml:space="preserve">Ēdināšanas pakalpojumi                                                                                                                                                                                                                                    </t>
  </si>
  <si>
    <t>Elektroenerģijas, gāzes apgādes, siltumapgādes un gaisa kondicionēšanas nozare</t>
  </si>
  <si>
    <t xml:space="preserve">Elektroenerģija, gāzes apgāde, siltumapgāde un gaisa kondicionēšana                                                                                                                                                                                       </t>
  </si>
  <si>
    <t>Finanšu pakalpojumu un apdrošināšanas nozare</t>
  </si>
  <si>
    <t xml:space="preserve">Finanšu pakalpojumu darbības, izņemot apdrošināšanu un pensiju uzkrāšanu                                                                                                                                                                                  </t>
  </si>
  <si>
    <t xml:space="preserve">Apdrošināšana, pārapdrošināšana un pensiju uzkrāšana, izņemot obligāto sociālo apdrošināšanu                                                                                                                                                              </t>
  </si>
  <si>
    <t xml:space="preserve">Finanšu pakalpojumu un apdrošināšanas darbības papildinošas darbības                                                                                                                                                                                      </t>
  </si>
  <si>
    <t>Ieguves rūpniecības nozare</t>
  </si>
  <si>
    <t xml:space="preserve">Ogļu un brūnogļu (lignīta) ieguve                                                                                                                                                                                                                         </t>
  </si>
  <si>
    <t xml:space="preserve">Jēlnaftas un dabasgāzes ieguve                                                                                                                                                                                                                            </t>
  </si>
  <si>
    <t xml:space="preserve">Metāla rūdu ieguve                                                                                                                                                                                                                                        </t>
  </si>
  <si>
    <t xml:space="preserve">Pārējā ieguves rūpniecība un karjeru izstrāde                                                                                                                                                                                                             </t>
  </si>
  <si>
    <t xml:space="preserve">Ar ieguves rūpniecību saistītās palīgdarbības                                                                                                                                                                                                             </t>
  </si>
  <si>
    <t>Izdevējdarbības nozare</t>
  </si>
  <si>
    <t xml:space="preserve">Poligrāfija un ierakstu reproducēšana                                                                                                                                                                                                                     </t>
  </si>
  <si>
    <t xml:space="preserve">Izdevējdarbība                                                                                                                                                                                                                                            </t>
  </si>
  <si>
    <t>Izglītības un zinātnes nozare</t>
  </si>
  <si>
    <t xml:space="preserve">Zinātniskās pētniecības darbs                                                                                                                                                                                                                             </t>
  </si>
  <si>
    <t xml:space="preserve">Izglītība                                                                                                                                                                                                                                                 </t>
  </si>
  <si>
    <t>Iznomāšanas un ekspluatācijas līzinga nozare</t>
  </si>
  <si>
    <t xml:space="preserve">Iznomāšana un ekspluatācijas līzings                                                                                                                                                                                                                      </t>
  </si>
  <si>
    <t>Ķīmisko produktu ražošanas nozare</t>
  </si>
  <si>
    <t xml:space="preserve">Papīra un papīra izstrādājumu ražošana                                                                                                                                                                                                                    </t>
  </si>
  <si>
    <t xml:space="preserve">Koksa un naftas pārstrādes produktu ražošana                                                                                                                                                                                                              </t>
  </si>
  <si>
    <t xml:space="preserve">Ķīmisko vielu un ķīmisko produktu ražošana                                                                                                                                                                                                                </t>
  </si>
  <si>
    <t xml:space="preserve">Farmaceitisko pamatvielu un farmaceitisko preparātu ražošana                                                                                                                                                                                              </t>
  </si>
  <si>
    <t xml:space="preserve">Gumijas un plastmasas izstrādājumu ražošana                                                                                                                                                                                                               </t>
  </si>
  <si>
    <t>Metālu ražošanas nozare</t>
  </si>
  <si>
    <t xml:space="preserve">Metālu ražošana                                                                                                                                                                                                                                           </t>
  </si>
  <si>
    <t xml:space="preserve">Gatavo metālizstrādājumu ražošana, izņemot mašīnas un iekārtas                                                                                                                                                                                            </t>
  </si>
  <si>
    <t>Meža nozare</t>
  </si>
  <si>
    <t xml:space="preserve">Mežsaimniecība un mežizstrāde                                                                                                                                                                                                                             </t>
  </si>
  <si>
    <t xml:space="preserve">Koksnes, koka un korķa izstrādājumu ražošana, izņemot mēbeles; salmu un pīto izstrādājumu ražošana                                                                                                                                                        </t>
  </si>
  <si>
    <t>Operāciju ar nekustamo īpašumu nozare</t>
  </si>
  <si>
    <t xml:space="preserve">Operācijas ar nekustamo īpašumu                                                                                                                                                                                                                           </t>
  </si>
  <si>
    <t>Pakalpojumu sniegšanas nozare</t>
  </si>
  <si>
    <t xml:space="preserve">Iekārtu un ierīču remonts un uzstādīšana                                                                                                                                                                                                                  </t>
  </si>
  <si>
    <t xml:space="preserve">Datorprogrammēšana, konsultēšana un saistītas darbības                                                                                                                                                                                                    </t>
  </si>
  <si>
    <t xml:space="preserve">Informācijas pakalpojumi                                                                                                                                                                                                                                  </t>
  </si>
  <si>
    <t xml:space="preserve">Juridiskie un grāmatvedības pakalpojumi                                                                                                                                                                                                                   </t>
  </si>
  <si>
    <t xml:space="preserve">Centrālo biroju darbība; konsultēšana komercdarbībā un vadībzinībās                                                                                                                                                                                       </t>
  </si>
  <si>
    <t xml:space="preserve">Arhitektūras un inženiertehniskie pakalpojumi; tehniskā pārbaude un analīze                                                                                                                                                                               </t>
  </si>
  <si>
    <t xml:space="preserve">Reklāmas un tirgus izpētes pakalpojumi                                                                                                                                                                                                                    </t>
  </si>
  <si>
    <t xml:space="preserve">Veterinārie pakalpojumi                                                                                                                                                                                                                                   </t>
  </si>
  <si>
    <t xml:space="preserve">Citi profesionālie, zinātniskie un tehniskie pakalpojumi                                                                                                                                                                                                  </t>
  </si>
  <si>
    <t xml:space="preserve">Darbaspēka meklēšana un nodrošināšana ar personālu                                                                                                                                                                                                        </t>
  </si>
  <si>
    <t xml:space="preserve">Būvniecības un ainavu arhitektu pakalpojumi                                                                                                                                                                                                               </t>
  </si>
  <si>
    <t xml:space="preserve">Biroju administratīvās darbības un citas uzņēmumu palīgdarbības                                                                                                                                                                                           </t>
  </si>
  <si>
    <t xml:space="preserve">Datoru, individuālās lietošanas priekšmetu un mājsaimniecības piederumu remonts                                                                                                                                                                           </t>
  </si>
  <si>
    <t>Pārtikas produktu ražošanas nozare</t>
  </si>
  <si>
    <t xml:space="preserve">Pārtikas produktu ražošana                                                                                                                                                                                                                                </t>
  </si>
  <si>
    <t xml:space="preserve">Mājsaimniecību darbību nozare                                                                                                                                                                     </t>
  </si>
  <si>
    <t xml:space="preserve">Mājsaimniecību kā darba devēju darbība ar algotā darbā nodarbinātām personām                                                                                                                                                                              </t>
  </si>
  <si>
    <t xml:space="preserve">Pašpatēriņa preču ražošana un pakalpojumu sniegšana individuālajās mājsaimniecībās                                                                                                                                                                        </t>
  </si>
  <si>
    <t>Pārējo individuālo pakalpojumu sniegšanas nozare</t>
  </si>
  <si>
    <t xml:space="preserve">Pārējo individuālo pakalpojumu sniegšana                                                                                                                                                                                                                  </t>
  </si>
  <si>
    <t>Telekomunikāciju nozare</t>
  </si>
  <si>
    <t xml:space="preserve">Telekomunikācija                                                                                                                                                                                                                                          </t>
  </si>
  <si>
    <t>Tirdzniecības un automobiļu un motociklu remonta nozare</t>
  </si>
  <si>
    <t xml:space="preserve">Automobiļu un motociklu vairumtirdzniecība, mazumtirdzniecība un remonts                                                                                                                                                                                  </t>
  </si>
  <si>
    <t xml:space="preserve">Vairumtirdzniecība, izņemot automobiļus un motociklus                                                                                                                                                                                                     </t>
  </si>
  <si>
    <t xml:space="preserve">Mazumtirdzniecība, izņemot automobiļus un motociklus                                                                                                                                                                                                      </t>
  </si>
  <si>
    <t>Transportlīdzekļu, iekārtu un mehānismu ražošanas nozare</t>
  </si>
  <si>
    <t xml:space="preserve">Sauszemes transports un cauruļvadu transports                                                                                                                                                                                                             </t>
  </si>
  <si>
    <t xml:space="preserve">Ūdens transports                                                                                                                                                                                                                                          </t>
  </si>
  <si>
    <t xml:space="preserve">Gaisa transports                                                                                                                                                                                                                                          </t>
  </si>
  <si>
    <t xml:space="preserve">Uzglabāšanas un transporta palīgdarbības                                                                                                                                                                                                                  </t>
  </si>
  <si>
    <t xml:space="preserve">Pasta un kurjeru darbība                                                                                                                                                                                                                                  </t>
  </si>
  <si>
    <t>Transports un uzglabāšanas nozare</t>
  </si>
  <si>
    <t>Tūrisma nozare</t>
  </si>
  <si>
    <t xml:space="preserve">Ceļojumu biroju, tūrisma operatoru rezervēšanas pakalpojumi un ar tiem saistīti pasākumi                                                                                                                                                                  </t>
  </si>
  <si>
    <t>Ūdens ieguves, attīrīšanas un apgādes nozare</t>
  </si>
  <si>
    <t xml:space="preserve">Ūdens ieguve, attīrīšana un apgāde                                                                                                                                                                                                                        </t>
  </si>
  <si>
    <t xml:space="preserve">Notekūdeņu savākšana un attīrīšana                                                                                                                                                                                                                        </t>
  </si>
  <si>
    <t>Valsts pārvaldes un sabiedrisko organizāciju darbību nozare</t>
  </si>
  <si>
    <t xml:space="preserve">Valsts pārvalde un aizsardzība; obligātā sociālā apdrošināšana                                                                                                                                                                                            </t>
  </si>
  <si>
    <t xml:space="preserve">Sabiedrisko, politisko un citu organizāciju darbība                                                                                                                                                                                                       </t>
  </si>
  <si>
    <t xml:space="preserve">Ārpusteritoriālo organizāciju un institūciju darbība                                                                                                                                                                                                      </t>
  </si>
  <si>
    <t>Izmitināšanas nozare</t>
  </si>
  <si>
    <t xml:space="preserve">Izmitināšana                                                                                                                                                                                                                                              </t>
  </si>
  <si>
    <t>Tekstilizstrādājumu ražošana</t>
  </si>
  <si>
    <t>Apģērbu ražošana</t>
  </si>
  <si>
    <t>Uzņēmumu ienākuma nodokļa ieņēmumi,
tūkst. EUR</t>
  </si>
  <si>
    <t>Pievienotās vērtības nodokļa ieņēmumi,
tūkst. EUR</t>
  </si>
  <si>
    <t>Valsts sociālās apdrošināšanas obligāto iemaksu ieņēmumi,
tūkst. EUR</t>
  </si>
  <si>
    <t>Iedzīvotāju ienākuma nodokļa ieņēmumi,
tūkst. EUR</t>
  </si>
  <si>
    <t>Mikrouzņēmumu nodokļa ieņēmumi, 
tūkst. EUR</t>
  </si>
  <si>
    <t>Pārējo nodokļu un maksājumu ieņēmumi,
tūkst. EUR</t>
  </si>
  <si>
    <r>
      <rPr>
        <b/>
        <i/>
        <sz val="10"/>
        <color theme="0"/>
        <rFont val="Times New Roman"/>
        <family val="1"/>
        <charset val="186"/>
      </rPr>
      <t>NACE</t>
    </r>
    <r>
      <rPr>
        <b/>
        <sz val="10"/>
        <color theme="0"/>
        <rFont val="Times New Roman"/>
        <family val="1"/>
        <charset val="186"/>
      </rPr>
      <t xml:space="preserve"> 2.red. apkopojošā koda nosaukums</t>
    </r>
  </si>
  <si>
    <r>
      <rPr>
        <b/>
        <i/>
        <sz val="10"/>
        <color theme="0"/>
        <rFont val="Times New Roman"/>
        <family val="1"/>
        <charset val="186"/>
      </rPr>
      <t>NACE</t>
    </r>
    <r>
      <rPr>
        <b/>
        <sz val="10"/>
        <color theme="0"/>
        <rFont val="Times New Roman"/>
        <family val="1"/>
        <charset val="186"/>
      </rPr>
      <t xml:space="preserve"> 2.red. apkopojošais kods</t>
    </r>
  </si>
  <si>
    <t xml:space="preserve">Datoru, elektronisko un optisko iekārtu ražošana                                                                                                                                                                                                          </t>
  </si>
  <si>
    <t xml:space="preserve">Elektrisko iekārtu ražošana                                                                                                                                                                                                                               </t>
  </si>
  <si>
    <t xml:space="preserve">Citur neklasificētu iekārtu, mehānismu un darba mašīnu ražošana                                                                                                                                                                                           </t>
  </si>
  <si>
    <t xml:space="preserve">Automobiļu, piekabju un puspiekabju ražošana                                                                                                                                                                                                              </t>
  </si>
  <si>
    <t xml:space="preserve">Citu transportlīdzekļu ražošana                                                                                                                                                                                                                           </t>
  </si>
  <si>
    <t>VID administrētie kopbudžeta ieņēmumi* no nozares nodokļu maksātājiem, salīdzinot ar kopbudžeta ieņēmumiem valstī,
izņemot PVN grupu nodrošinātos ieņēmumus, 2015.gadā</t>
  </si>
  <si>
    <t>Dati uz 19.04.2016.</t>
  </si>
  <si>
    <t>* izņemot vieglo automobiļu un motociklu nodokļa, transportlīdzekļa ekspluatācijas nodokļa un uzņēmumu vieglo transportlīdzekļu nodokļa ieņēmumus, jo maksājumi, kas veikti AS “Ceļu satiksmes drošības direkcijā”, VID datubāzē netiek piesaistīti nodokļu maksātājiem, kā arī bez mikrouzņēmumu nodokļa un patentmaksas sadalījuma</t>
  </si>
  <si>
    <t>ieņēmumi, tūkst. EUR</t>
  </si>
  <si>
    <t xml:space="preserve"> īpatsvars kopbudžeta ieņēmumos nozarē, %</t>
  </si>
  <si>
    <t>īpatsvars kopbudžeta ieņēmumos valstī,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</si>
</sst>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0"/>
    <numFmt numFmtId="167" formatCode="#,##0.000"/>
  </numFmts>
  <fonts count="15" x14ac:knownFonts="1">
    <font>
      <sz val="10"/>
      <color theme="1"/>
      <name val="Arial"/>
      <family val="2"/>
      <charset val="186"/>
    </font>
    <font>
      <b/>
      <sz val="10"/>
      <color theme="1"/>
      <name val="Arial"/>
      <family val="2"/>
      <charset val="186"/>
    </font>
    <font>
      <b/>
      <sz val="9"/>
      <color theme="1"/>
      <name val="Times New Roman"/>
      <family val="1"/>
      <charset val="186"/>
    </font>
    <font>
      <b/>
      <sz val="10"/>
      <color rgb="FF000000"/>
      <name val="Times New Roman"/>
      <family val="1"/>
      <charset val="186"/>
    </font>
    <font>
      <b/>
      <sz val="10"/>
      <color theme="1"/>
      <name val="Times New Roman"/>
      <family val="1"/>
      <charset val="186"/>
    </font>
    <font>
      <sz val="10"/>
      <color theme="1"/>
      <name val="Times New Roman"/>
      <family val="1"/>
      <charset val="186"/>
    </font>
    <font>
      <sz val="9"/>
      <color theme="1"/>
      <name val="Arial"/>
      <family val="2"/>
      <charset val="186"/>
    </font>
    <font>
      <sz val="9"/>
      <color theme="1"/>
      <name val="Times New Roman"/>
      <family val="1"/>
      <charset val="186"/>
    </font>
    <font>
      <b/>
      <sz val="14"/>
      <color theme="1"/>
      <name val="Times New Roman"/>
      <family val="1"/>
      <charset val="186"/>
    </font>
    <font>
      <sz val="10"/>
      <color rgb="FF000000"/>
      <name val="Times New Roman"/>
      <family val="1"/>
      <charset val="186"/>
    </font>
    <font>
      <sz val="10"/>
      <color theme="0"/>
      <name val="Arial"/>
      <family val="2"/>
      <charset val="186"/>
    </font>
    <font>
      <b/>
      <sz val="10"/>
      <color theme="0"/>
      <name val="Times New Roman"/>
      <family val="1"/>
      <charset val="186"/>
    </font>
    <font>
      <b/>
      <i/>
      <sz val="10"/>
      <color theme="0"/>
      <name val="Times New Roman"/>
      <family val="1"/>
      <charset val="186"/>
    </font>
    <font>
      <b/>
      <sz val="8"/>
      <color theme="0"/>
      <name val="Times New Roman"/>
      <family val="1"/>
      <charset val="186"/>
    </font>
    <font>
      <sz val="10"/>
      <name val="Times New Roman"/>
      <family val="1"/>
      <charset val="186"/>
    </font>
  </fonts>
  <fills count="6">
    <fill>
      <patternFill patternType="none"/>
    </fill>
    <fill>
      <patternFill patternType="gray125"/>
    </fill>
    <fill>
      <patternFill patternType="solid">
        <fgColor rgb="FF012069"/>
        <bgColor indexed="64"/>
      </patternFill>
    </fill>
    <fill>
      <patternFill patternType="solid">
        <fgColor theme="0"/>
        <bgColor indexed="64"/>
      </patternFill>
    </fill>
    <fill>
      <patternFill patternType="solid">
        <fgColor rgb="FF264487"/>
        <bgColor indexed="64"/>
      </patternFill>
    </fill>
    <fill>
      <patternFill patternType="solid">
        <fgColor rgb="FFE6E8E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indexed="64"/>
      </left>
      <right/>
      <top/>
      <bottom/>
      <diagonal/>
    </border>
  </borders>
  <cellStyleXfs count="1">
    <xf numFmtId="0" fontId="0" fillId="0" borderId="0"/>
  </cellStyleXfs>
  <cellXfs count="73">
    <xf numFmtId="0" fontId="0" fillId="0" borderId="0" xfId="0"/>
    <xf numFmtId="4" fontId="2" fillId="0" borderId="0" xfId="0" applyNumberFormat="1" applyFont="1" applyAlignment="1">
      <alignment horizontal="center"/>
    </xf>
    <xf numFmtId="0" fontId="1" fillId="0" borderId="0" xfId="0" applyFont="1"/>
    <xf numFmtId="0" fontId="5" fillId="0" borderId="1" xfId="0" applyFont="1" applyFill="1" applyBorder="1" applyAlignment="1">
      <alignment horizontal="center" vertical="center" wrapText="1"/>
    </xf>
    <xf numFmtId="165" fontId="5" fillId="0" borderId="1" xfId="0" applyNumberFormat="1" applyFont="1" applyBorder="1" applyAlignment="1">
      <alignment horizontal="center" vertical="center"/>
    </xf>
    <xf numFmtId="0" fontId="5" fillId="0" borderId="1" xfId="0" applyFont="1" applyBorder="1" applyAlignment="1">
      <alignment wrapText="1"/>
    </xf>
    <xf numFmtId="0" fontId="0" fillId="0" borderId="0" xfId="0" applyFont="1"/>
    <xf numFmtId="165" fontId="5" fillId="0" borderId="1" xfId="0" applyNumberFormat="1" applyFont="1" applyFill="1" applyBorder="1" applyAlignment="1">
      <alignment horizontal="center" vertical="center"/>
    </xf>
    <xf numFmtId="0" fontId="5" fillId="0" borderId="1" xfId="0" applyFont="1" applyFill="1" applyBorder="1" applyAlignment="1">
      <alignment wrapText="1"/>
    </xf>
    <xf numFmtId="0" fontId="5" fillId="0" borderId="1" xfId="0" applyFont="1" applyBorder="1" applyAlignment="1">
      <alignment horizontal="center" vertical="center"/>
    </xf>
    <xf numFmtId="4" fontId="7" fillId="0" borderId="0" xfId="0" applyNumberFormat="1" applyFont="1" applyBorder="1" applyAlignment="1">
      <alignment horizontal="center"/>
    </xf>
    <xf numFmtId="4" fontId="2" fillId="0" borderId="0" xfId="0" applyNumberFormat="1" applyFont="1" applyBorder="1" applyAlignment="1">
      <alignment horizontal="center"/>
    </xf>
    <xf numFmtId="0" fontId="6" fillId="0" borderId="0" xfId="0" applyFont="1" applyAlignment="1">
      <alignment horizontal="center"/>
    </xf>
    <xf numFmtId="4" fontId="7" fillId="0" borderId="0" xfId="0" applyNumberFormat="1" applyFont="1" applyAlignment="1">
      <alignment horizontal="center"/>
    </xf>
    <xf numFmtId="165" fontId="5" fillId="0" borderId="1" xfId="0" applyNumberFormat="1" applyFont="1" applyBorder="1" applyAlignment="1">
      <alignment horizontal="center"/>
    </xf>
    <xf numFmtId="164" fontId="5" fillId="0" borderId="1" xfId="0" applyNumberFormat="1" applyFont="1" applyFill="1" applyBorder="1" applyAlignment="1">
      <alignment horizontal="right"/>
    </xf>
    <xf numFmtId="164" fontId="5" fillId="0" borderId="1" xfId="0" applyNumberFormat="1" applyFont="1" applyBorder="1" applyAlignment="1">
      <alignment horizontal="right"/>
    </xf>
    <xf numFmtId="4" fontId="5" fillId="0" borderId="1" xfId="0" applyNumberFormat="1" applyFont="1" applyFill="1" applyBorder="1" applyAlignment="1">
      <alignment horizontal="right"/>
    </xf>
    <xf numFmtId="4" fontId="9" fillId="0" borderId="1" xfId="0" applyNumberFormat="1" applyFont="1" applyFill="1" applyBorder="1" applyAlignment="1">
      <alignment horizontal="right" vertical="center"/>
    </xf>
    <xf numFmtId="164" fontId="9" fillId="0" borderId="1" xfId="0" applyNumberFormat="1" applyFont="1" applyFill="1" applyBorder="1" applyAlignment="1">
      <alignment horizontal="right" vertical="center"/>
    </xf>
    <xf numFmtId="4" fontId="5" fillId="0" borderId="1" xfId="0" applyNumberFormat="1" applyFont="1" applyBorder="1" applyAlignment="1">
      <alignment horizontal="right"/>
    </xf>
    <xf numFmtId="166" fontId="5" fillId="0" borderId="1" xfId="0" applyNumberFormat="1" applyFont="1" applyFill="1" applyBorder="1" applyAlignment="1">
      <alignment horizontal="right"/>
    </xf>
    <xf numFmtId="0" fontId="5" fillId="0" borderId="1" xfId="0" applyFont="1" applyBorder="1" applyAlignment="1">
      <alignment vertical="center" wrapText="1"/>
    </xf>
    <xf numFmtId="4" fontId="5" fillId="0" borderId="1" xfId="0" applyNumberFormat="1" applyFont="1" applyBorder="1" applyAlignment="1">
      <alignment horizontal="right" vertical="center"/>
    </xf>
    <xf numFmtId="164" fontId="5" fillId="0" borderId="1" xfId="0" applyNumberFormat="1" applyFont="1" applyBorder="1" applyAlignment="1">
      <alignment horizontal="right" vertical="center"/>
    </xf>
    <xf numFmtId="4" fontId="5" fillId="0" borderId="1" xfId="0" applyNumberFormat="1" applyFont="1" applyFill="1" applyBorder="1" applyAlignment="1">
      <alignment horizontal="right" vertical="center"/>
    </xf>
    <xf numFmtId="0" fontId="0" fillId="3" borderId="0" xfId="0" applyFill="1"/>
    <xf numFmtId="0" fontId="10" fillId="0" borderId="0" xfId="0" applyFont="1"/>
    <xf numFmtId="164" fontId="4" fillId="5" borderId="1" xfId="0" applyNumberFormat="1" applyFont="1" applyFill="1" applyBorder="1" applyAlignment="1">
      <alignment horizontal="right"/>
    </xf>
    <xf numFmtId="4" fontId="4" fillId="5" borderId="1" xfId="0" applyNumberFormat="1" applyFont="1" applyFill="1" applyBorder="1" applyAlignment="1">
      <alignment horizontal="right"/>
    </xf>
    <xf numFmtId="4" fontId="3" fillId="5" borderId="2" xfId="0" applyNumberFormat="1" applyFont="1" applyFill="1" applyBorder="1" applyAlignment="1">
      <alignment horizontal="right" vertical="center"/>
    </xf>
    <xf numFmtId="164" fontId="3" fillId="5" borderId="2" xfId="0" applyNumberFormat="1" applyFont="1" applyFill="1" applyBorder="1" applyAlignment="1">
      <alignment horizontal="right" vertical="center"/>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4" fontId="11" fillId="4" borderId="11" xfId="0" applyNumberFormat="1" applyFont="1" applyFill="1" applyBorder="1" applyAlignment="1">
      <alignment horizontal="right" vertical="center" wrapText="1"/>
    </xf>
    <xf numFmtId="4" fontId="5" fillId="0" borderId="13" xfId="0" applyNumberFormat="1" applyFont="1" applyFill="1" applyBorder="1" applyAlignment="1">
      <alignment horizontal="right"/>
    </xf>
    <xf numFmtId="0" fontId="14" fillId="0" borderId="1" xfId="0" applyFont="1" applyBorder="1" applyAlignment="1">
      <alignment wrapText="1"/>
    </xf>
    <xf numFmtId="0" fontId="0" fillId="0" borderId="13" xfId="0" applyFont="1" applyBorder="1"/>
    <xf numFmtId="0" fontId="0" fillId="0" borderId="0" xfId="0" applyFont="1" applyBorder="1"/>
    <xf numFmtId="0" fontId="1" fillId="0" borderId="13" xfId="0" applyFont="1" applyBorder="1"/>
    <xf numFmtId="0" fontId="1" fillId="0" borderId="0" xfId="0" applyFont="1" applyBorder="1"/>
    <xf numFmtId="0" fontId="0" fillId="0" borderId="0" xfId="0" applyBorder="1"/>
    <xf numFmtId="4" fontId="0" fillId="0" borderId="13" xfId="0" applyNumberFormat="1" applyBorder="1"/>
    <xf numFmtId="4" fontId="0" fillId="0" borderId="0" xfId="0" applyNumberFormat="1" applyBorder="1"/>
    <xf numFmtId="4" fontId="1" fillId="0" borderId="13" xfId="0" applyNumberFormat="1" applyFont="1" applyBorder="1"/>
    <xf numFmtId="4" fontId="1" fillId="0" borderId="0" xfId="0" applyNumberFormat="1" applyFont="1" applyBorder="1"/>
    <xf numFmtId="4" fontId="0" fillId="0" borderId="13" xfId="0" applyNumberFormat="1" applyFont="1" applyBorder="1"/>
    <xf numFmtId="4" fontId="0" fillId="0" borderId="0" xfId="0" applyNumberFormat="1" applyFont="1" applyBorder="1"/>
    <xf numFmtId="4" fontId="9" fillId="0" borderId="13" xfId="0" applyNumberFormat="1" applyFont="1" applyFill="1" applyBorder="1" applyAlignment="1">
      <alignment horizontal="right" vertical="center"/>
    </xf>
    <xf numFmtId="0" fontId="8" fillId="3" borderId="0" xfId="0" applyFont="1" applyFill="1" applyBorder="1" applyAlignment="1">
      <alignment horizontal="center" vertical="center" wrapText="1"/>
    </xf>
    <xf numFmtId="0" fontId="8" fillId="3" borderId="0" xfId="0" applyFont="1" applyFill="1" applyBorder="1" applyAlignment="1">
      <alignment horizontal="center" vertical="center"/>
    </xf>
    <xf numFmtId="166" fontId="5" fillId="0" borderId="1" xfId="0" applyNumberFormat="1" applyFont="1" applyFill="1" applyBorder="1" applyAlignment="1">
      <alignment horizontal="right" vertical="center"/>
    </xf>
    <xf numFmtId="166" fontId="5" fillId="0" borderId="1" xfId="0" applyNumberFormat="1" applyFont="1" applyBorder="1" applyAlignment="1">
      <alignment horizontal="right" vertical="center"/>
    </xf>
    <xf numFmtId="0" fontId="4" fillId="3" borderId="0" xfId="0" applyFont="1" applyFill="1" applyBorder="1" applyAlignment="1">
      <alignment horizontal="right" vertical="center"/>
    </xf>
    <xf numFmtId="164" fontId="11" fillId="4" borderId="12" xfId="0" applyNumberFormat="1" applyFont="1" applyFill="1" applyBorder="1" applyAlignment="1">
      <alignment horizontal="right" vertical="center" wrapText="1"/>
    </xf>
    <xf numFmtId="164" fontId="4" fillId="5" borderId="2" xfId="0" applyNumberFormat="1" applyFont="1" applyFill="1" applyBorder="1" applyAlignment="1">
      <alignment horizontal="right" vertical="center"/>
    </xf>
    <xf numFmtId="164" fontId="5" fillId="0" borderId="1" xfId="0" applyNumberFormat="1" applyFont="1" applyFill="1" applyBorder="1" applyAlignment="1">
      <alignment horizontal="right" vertical="center"/>
    </xf>
    <xf numFmtId="164" fontId="4" fillId="5" borderId="1" xfId="0" applyNumberFormat="1" applyFont="1" applyFill="1" applyBorder="1" applyAlignment="1">
      <alignment horizontal="right" vertical="center"/>
    </xf>
    <xf numFmtId="167" fontId="5" fillId="0" borderId="1" xfId="0" applyNumberFormat="1" applyFont="1" applyFill="1" applyBorder="1" applyAlignment="1">
      <alignment horizontal="right" vertical="center"/>
    </xf>
    <xf numFmtId="0" fontId="4" fillId="5" borderId="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0"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2" borderId="4" xfId="0" applyNumberFormat="1" applyFont="1" applyFill="1" applyBorder="1" applyAlignment="1">
      <alignment horizontal="center" vertical="center" wrapText="1"/>
    </xf>
    <xf numFmtId="0" fontId="5" fillId="0" borderId="3" xfId="0" applyFont="1" applyBorder="1" applyAlignment="1">
      <alignment horizontal="left" vertical="center" wrapText="1"/>
    </xf>
    <xf numFmtId="0" fontId="4" fillId="5"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6E8EE"/>
      <color rgb="FF264487"/>
      <color rgb="FF0120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K4" sqref="K4"/>
    </sheetView>
  </sheetViews>
  <sheetFormatPr defaultRowHeight="12.75" x14ac:dyDescent="0.2"/>
  <cols>
    <col min="1" max="1" width="12.7109375" customWidth="1"/>
    <col min="2" max="2" width="58.42578125" customWidth="1"/>
    <col min="3" max="3" width="12.140625" style="13" customWidth="1"/>
    <col min="4" max="4" width="11.5703125" style="13" customWidth="1"/>
    <col min="5" max="5" width="14.7109375" style="13" customWidth="1"/>
    <col min="6" max="6" width="13" style="13" customWidth="1"/>
    <col min="7" max="7" width="14.7109375" style="13" customWidth="1"/>
    <col min="8" max="8" width="12.85546875" style="13" customWidth="1"/>
    <col min="9" max="10" width="11.7109375" style="1" customWidth="1"/>
    <col min="11" max="11" width="11.7109375" style="12" customWidth="1"/>
    <col min="12" max="13" width="16.85546875" customWidth="1"/>
  </cols>
  <sheetData>
    <row r="1" spans="1:13" s="26" customFormat="1" ht="44.25" customHeight="1" x14ac:dyDescent="0.2">
      <c r="A1" s="60" t="s">
        <v>130</v>
      </c>
      <c r="B1" s="61"/>
      <c r="C1" s="61"/>
      <c r="D1" s="61"/>
      <c r="E1" s="61"/>
      <c r="F1" s="61"/>
      <c r="G1" s="61"/>
      <c r="H1" s="61"/>
      <c r="I1" s="61"/>
      <c r="J1" s="61"/>
      <c r="K1" s="61"/>
    </row>
    <row r="2" spans="1:13" s="26" customFormat="1" ht="12.75" customHeight="1" x14ac:dyDescent="0.2">
      <c r="A2" s="49"/>
      <c r="B2" s="50"/>
      <c r="C2" s="50"/>
      <c r="D2" s="50"/>
      <c r="E2" s="50"/>
      <c r="F2" s="50"/>
      <c r="G2" s="50"/>
      <c r="H2" s="50"/>
      <c r="I2" s="50"/>
      <c r="J2" s="50"/>
      <c r="K2" s="53" t="s">
        <v>131</v>
      </c>
    </row>
    <row r="3" spans="1:13" ht="25.5" customHeight="1" x14ac:dyDescent="0.2">
      <c r="A3" s="62" t="s">
        <v>124</v>
      </c>
      <c r="B3" s="64" t="s">
        <v>123</v>
      </c>
      <c r="C3" s="66" t="s">
        <v>117</v>
      </c>
      <c r="D3" s="66" t="s">
        <v>118</v>
      </c>
      <c r="E3" s="66" t="s">
        <v>119</v>
      </c>
      <c r="F3" s="66" t="s">
        <v>120</v>
      </c>
      <c r="G3" s="66" t="s">
        <v>121</v>
      </c>
      <c r="H3" s="66" t="s">
        <v>122</v>
      </c>
      <c r="I3" s="66" t="s">
        <v>0</v>
      </c>
      <c r="J3" s="66"/>
      <c r="K3" s="67"/>
    </row>
    <row r="4" spans="1:13" ht="45" customHeight="1" x14ac:dyDescent="0.2">
      <c r="A4" s="63"/>
      <c r="B4" s="65"/>
      <c r="C4" s="70"/>
      <c r="D4" s="70"/>
      <c r="E4" s="70"/>
      <c r="F4" s="70"/>
      <c r="G4" s="70"/>
      <c r="H4" s="70"/>
      <c r="I4" s="32" t="s">
        <v>133</v>
      </c>
      <c r="J4" s="32" t="s">
        <v>134</v>
      </c>
      <c r="K4" s="33" t="s">
        <v>135</v>
      </c>
    </row>
    <row r="5" spans="1:13" s="27" customFormat="1" ht="13.5" customHeight="1" x14ac:dyDescent="0.2">
      <c r="A5" s="68" t="s">
        <v>1</v>
      </c>
      <c r="B5" s="69"/>
      <c r="C5" s="34">
        <v>380998.16</v>
      </c>
      <c r="D5" s="34">
        <v>1798621.94</v>
      </c>
      <c r="E5" s="34">
        <v>2327464.4</v>
      </c>
      <c r="F5" s="34">
        <v>1422186.79</v>
      </c>
      <c r="G5" s="34">
        <v>58848.950000000004</v>
      </c>
      <c r="H5" s="34">
        <v>1266705.9099999999</v>
      </c>
      <c r="I5" s="34">
        <f>C5+D5+E5+F5+G5+H5</f>
        <v>7254826.1500000004</v>
      </c>
      <c r="J5" s="34" t="s">
        <v>2</v>
      </c>
      <c r="K5" s="54">
        <v>100</v>
      </c>
    </row>
    <row r="6" spans="1:13" s="2" customFormat="1" ht="13.5" customHeight="1" x14ac:dyDescent="0.2">
      <c r="A6" s="72" t="s">
        <v>3</v>
      </c>
      <c r="B6" s="72"/>
      <c r="C6" s="30">
        <f>SUM(C7:C9)</f>
        <v>1602.0988500000003</v>
      </c>
      <c r="D6" s="30">
        <f t="shared" ref="D6:I6" si="0">SUM(D7:D9)</f>
        <v>1934.4640400000008</v>
      </c>
      <c r="E6" s="30">
        <f t="shared" si="0"/>
        <v>18477.489819999995</v>
      </c>
      <c r="F6" s="30">
        <f t="shared" si="0"/>
        <v>8668.6825800000006</v>
      </c>
      <c r="G6" s="30">
        <f t="shared" si="0"/>
        <v>359.8809500000001</v>
      </c>
      <c r="H6" s="30">
        <f t="shared" si="0"/>
        <v>2020.5331899999967</v>
      </c>
      <c r="I6" s="30">
        <f t="shared" si="0"/>
        <v>33063.149430000085</v>
      </c>
      <c r="J6" s="31">
        <f>SUM(J7:J9)</f>
        <v>100</v>
      </c>
      <c r="K6" s="55">
        <v>0.45569999999999999</v>
      </c>
    </row>
    <row r="7" spans="1:13" ht="13.5" customHeight="1" x14ac:dyDescent="0.2">
      <c r="A7" s="3">
        <v>13</v>
      </c>
      <c r="B7" s="5" t="s">
        <v>115</v>
      </c>
      <c r="C7" s="18">
        <v>482.21927999999997</v>
      </c>
      <c r="D7" s="18">
        <v>1400.4504400000003</v>
      </c>
      <c r="E7" s="18">
        <v>5294.4436099999975</v>
      </c>
      <c r="F7" s="18">
        <v>2651.7892100000013</v>
      </c>
      <c r="G7" s="18">
        <v>78.619650000000021</v>
      </c>
      <c r="H7" s="18">
        <v>487.21113000000031</v>
      </c>
      <c r="I7" s="18">
        <v>10394.733319999999</v>
      </c>
      <c r="J7" s="19">
        <v>31.4</v>
      </c>
      <c r="K7" s="56">
        <v>0.14330000000000001</v>
      </c>
      <c r="L7" s="48"/>
      <c r="M7" s="41"/>
    </row>
    <row r="8" spans="1:13" ht="13.5" customHeight="1" x14ac:dyDescent="0.2">
      <c r="A8" s="3">
        <v>14</v>
      </c>
      <c r="B8" s="5" t="s">
        <v>116</v>
      </c>
      <c r="C8" s="18">
        <v>1021.7656400000003</v>
      </c>
      <c r="D8" s="18">
        <v>265.60935000000035</v>
      </c>
      <c r="E8" s="18">
        <v>12748.344129999998</v>
      </c>
      <c r="F8" s="18">
        <v>5729.5151199999991</v>
      </c>
      <c r="G8" s="18">
        <v>263.73020000000008</v>
      </c>
      <c r="H8" s="18">
        <v>1520.3003699999963</v>
      </c>
      <c r="I8" s="18">
        <v>21549.264810000088</v>
      </c>
      <c r="J8" s="19">
        <v>65.2</v>
      </c>
      <c r="K8" s="56">
        <v>0.29699999999999999</v>
      </c>
      <c r="L8" s="42"/>
      <c r="M8" s="43"/>
    </row>
    <row r="9" spans="1:13" ht="13.5" customHeight="1" x14ac:dyDescent="0.2">
      <c r="A9" s="3">
        <v>15</v>
      </c>
      <c r="B9" s="5" t="s">
        <v>4</v>
      </c>
      <c r="C9" s="18">
        <v>98.113929999999996</v>
      </c>
      <c r="D9" s="18">
        <v>268.40424999999999</v>
      </c>
      <c r="E9" s="18">
        <v>434.70208000000008</v>
      </c>
      <c r="F9" s="18">
        <v>287.37825000000004</v>
      </c>
      <c r="G9" s="18">
        <v>17.531099999999999</v>
      </c>
      <c r="H9" s="18">
        <v>13.021689999999996</v>
      </c>
      <c r="I9" s="18">
        <v>1119.1513</v>
      </c>
      <c r="J9" s="19">
        <v>3.4</v>
      </c>
      <c r="K9" s="25">
        <v>1.54E-2</v>
      </c>
      <c r="L9" s="42"/>
      <c r="M9" s="43"/>
    </row>
    <row r="10" spans="1:13" s="2" customFormat="1" x14ac:dyDescent="0.2">
      <c r="A10" s="59" t="s">
        <v>5</v>
      </c>
      <c r="B10" s="59"/>
      <c r="C10" s="29">
        <v>1076.65885</v>
      </c>
      <c r="D10" s="29">
        <v>17116.247710000011</v>
      </c>
      <c r="E10" s="29">
        <v>20396.0478</v>
      </c>
      <c r="F10" s="29">
        <v>11064.319160000014</v>
      </c>
      <c r="G10" s="29">
        <v>449.82624999999985</v>
      </c>
      <c r="H10" s="29">
        <v>2369.4766499999928</v>
      </c>
      <c r="I10" s="29">
        <v>52472.57641999999</v>
      </c>
      <c r="J10" s="28">
        <v>100</v>
      </c>
      <c r="K10" s="57">
        <v>0.72330000000000005</v>
      </c>
      <c r="L10" s="44"/>
      <c r="M10" s="45"/>
    </row>
    <row r="11" spans="1:13" s="6" customFormat="1" x14ac:dyDescent="0.2">
      <c r="A11" s="4">
        <v>80</v>
      </c>
      <c r="B11" s="5" t="s">
        <v>6</v>
      </c>
      <c r="C11" s="20">
        <v>1076.6588499999996</v>
      </c>
      <c r="D11" s="20">
        <v>17116.247710000011</v>
      </c>
      <c r="E11" s="20">
        <v>20396.0478</v>
      </c>
      <c r="F11" s="20">
        <v>11064.319160000014</v>
      </c>
      <c r="G11" s="20">
        <v>449.82624999999985</v>
      </c>
      <c r="H11" s="20">
        <v>2369.4766499999928</v>
      </c>
      <c r="I11" s="20">
        <v>52472.57641999999</v>
      </c>
      <c r="J11" s="16">
        <f>I11/$I$10*100</f>
        <v>100</v>
      </c>
      <c r="K11" s="56">
        <v>0.72330000000000005</v>
      </c>
      <c r="L11" s="46"/>
      <c r="M11" s="47"/>
    </row>
    <row r="12" spans="1:13" s="2" customFormat="1" x14ac:dyDescent="0.2">
      <c r="A12" s="59" t="s">
        <v>7</v>
      </c>
      <c r="B12" s="59"/>
      <c r="C12" s="29">
        <f>SUM(C13:C15)</f>
        <v>4920.8535899999997</v>
      </c>
      <c r="D12" s="29">
        <f t="shared" ref="D12:I12" si="1">SUM(D13:D15)</f>
        <v>10783.334880000002</v>
      </c>
      <c r="E12" s="29">
        <f t="shared" si="1"/>
        <v>144551.19448000012</v>
      </c>
      <c r="F12" s="29">
        <f t="shared" si="1"/>
        <v>83085.526849999849</v>
      </c>
      <c r="G12" s="29">
        <f t="shared" si="1"/>
        <v>1963.9209799999981</v>
      </c>
      <c r="H12" s="29">
        <f t="shared" si="1"/>
        <v>962.06679999998505</v>
      </c>
      <c r="I12" s="29">
        <f t="shared" si="1"/>
        <v>246266.89758000011</v>
      </c>
      <c r="J12" s="28">
        <f>SUM(J13:J15)</f>
        <v>100</v>
      </c>
      <c r="K12" s="57">
        <v>3.3944999999999999</v>
      </c>
      <c r="L12" s="44"/>
      <c r="M12" s="45"/>
    </row>
    <row r="13" spans="1:13" s="6" customFormat="1" x14ac:dyDescent="0.2">
      <c r="A13" s="4">
        <v>86</v>
      </c>
      <c r="B13" s="5" t="s">
        <v>8</v>
      </c>
      <c r="C13" s="20">
        <v>4833.2383799999998</v>
      </c>
      <c r="D13" s="20">
        <v>10158.543190000002</v>
      </c>
      <c r="E13" s="20">
        <v>120443.25640000013</v>
      </c>
      <c r="F13" s="20">
        <v>71231.42279999984</v>
      </c>
      <c r="G13" s="20">
        <v>1866.5895299999979</v>
      </c>
      <c r="H13" s="20">
        <v>730.76636999998505</v>
      </c>
      <c r="I13" s="20">
        <v>209263.81667</v>
      </c>
      <c r="J13" s="16">
        <v>85</v>
      </c>
      <c r="K13" s="56">
        <v>2.8845000000000001</v>
      </c>
      <c r="L13" s="46"/>
      <c r="M13" s="47"/>
    </row>
    <row r="14" spans="1:13" s="6" customFormat="1" x14ac:dyDescent="0.2">
      <c r="A14" s="4">
        <v>87</v>
      </c>
      <c r="B14" s="5" t="s">
        <v>9</v>
      </c>
      <c r="C14" s="20">
        <v>17.28313</v>
      </c>
      <c r="D14" s="20">
        <v>589.32935999999972</v>
      </c>
      <c r="E14" s="20">
        <v>15117.990810000003</v>
      </c>
      <c r="F14" s="20">
        <v>7110.179090000006</v>
      </c>
      <c r="G14" s="20">
        <v>22.563830000000003</v>
      </c>
      <c r="H14" s="20">
        <v>178.90461999999999</v>
      </c>
      <c r="I14" s="20">
        <v>23036.250840000055</v>
      </c>
      <c r="J14" s="16">
        <v>9.3000000000000007</v>
      </c>
      <c r="K14" s="56">
        <v>0.3175</v>
      </c>
      <c r="L14" s="46"/>
      <c r="M14" s="47"/>
    </row>
    <row r="15" spans="1:13" s="6" customFormat="1" x14ac:dyDescent="0.2">
      <c r="A15" s="4">
        <v>88</v>
      </c>
      <c r="B15" s="5" t="s">
        <v>10</v>
      </c>
      <c r="C15" s="20">
        <v>70.332080000000019</v>
      </c>
      <c r="D15" s="20">
        <v>35.462330000000001</v>
      </c>
      <c r="E15" s="20">
        <v>8989.947270000006</v>
      </c>
      <c r="F15" s="20">
        <v>4743.9249600000003</v>
      </c>
      <c r="G15" s="20">
        <v>74.767620000000022</v>
      </c>
      <c r="H15" s="20">
        <v>52.395810000000004</v>
      </c>
      <c r="I15" s="20">
        <v>13966.830070000058</v>
      </c>
      <c r="J15" s="16">
        <v>5.7</v>
      </c>
      <c r="K15" s="56">
        <v>0.1925</v>
      </c>
      <c r="L15" s="46"/>
      <c r="M15" s="47"/>
    </row>
    <row r="16" spans="1:13" s="2" customFormat="1" x14ac:dyDescent="0.2">
      <c r="A16" s="59" t="s">
        <v>11</v>
      </c>
      <c r="B16" s="59"/>
      <c r="C16" s="29">
        <f>SUM(C17:C18)</f>
        <v>1686.2779900000003</v>
      </c>
      <c r="D16" s="29">
        <f t="shared" ref="D16:I16" si="2">SUM(D17:D18)</f>
        <v>9716.4956599999896</v>
      </c>
      <c r="E16" s="29">
        <f t="shared" si="2"/>
        <v>10527.197770000002</v>
      </c>
      <c r="F16" s="29">
        <f t="shared" si="2"/>
        <v>6392.9731899999988</v>
      </c>
      <c r="G16" s="29">
        <f t="shared" si="2"/>
        <v>72.085949999999997</v>
      </c>
      <c r="H16" s="29">
        <f t="shared" si="2"/>
        <v>6593.5112200000012</v>
      </c>
      <c r="I16" s="29">
        <f t="shared" si="2"/>
        <v>34988.541780000007</v>
      </c>
      <c r="J16" s="28">
        <f>SUM(J17:J18)</f>
        <v>100</v>
      </c>
      <c r="K16" s="57">
        <v>0.48230000000000001</v>
      </c>
      <c r="L16" s="44"/>
      <c r="M16" s="45"/>
    </row>
    <row r="17" spans="1:13" s="6" customFormat="1" x14ac:dyDescent="0.2">
      <c r="A17" s="14">
        <v>38</v>
      </c>
      <c r="B17" s="5" t="s">
        <v>12</v>
      </c>
      <c r="C17" s="20">
        <v>1635.6649000000002</v>
      </c>
      <c r="D17" s="20">
        <v>8693.3652999999904</v>
      </c>
      <c r="E17" s="20">
        <v>9652.4107900000017</v>
      </c>
      <c r="F17" s="20">
        <v>5878.3360299999986</v>
      </c>
      <c r="G17" s="20">
        <v>46.930020000000006</v>
      </c>
      <c r="H17" s="20">
        <v>6584.5475600000009</v>
      </c>
      <c r="I17" s="20">
        <v>32491.254600000007</v>
      </c>
      <c r="J17" s="16">
        <v>92.9</v>
      </c>
      <c r="K17" s="56">
        <v>0.44790000000000002</v>
      </c>
      <c r="L17" s="46"/>
      <c r="M17" s="47"/>
    </row>
    <row r="18" spans="1:13" s="6" customFormat="1" x14ac:dyDescent="0.2">
      <c r="A18" s="4">
        <v>39</v>
      </c>
      <c r="B18" s="5" t="s">
        <v>13</v>
      </c>
      <c r="C18" s="20">
        <v>50.61309</v>
      </c>
      <c r="D18" s="20">
        <v>1023.13036</v>
      </c>
      <c r="E18" s="20">
        <v>874.78697999999997</v>
      </c>
      <c r="F18" s="20">
        <v>514.63715999999999</v>
      </c>
      <c r="G18" s="20">
        <v>25.155929999999998</v>
      </c>
      <c r="H18" s="20">
        <v>8.9636599999999991</v>
      </c>
      <c r="I18" s="20">
        <v>2497.2871799999998</v>
      </c>
      <c r="J18" s="16">
        <v>7.1</v>
      </c>
      <c r="K18" s="25">
        <v>3.44E-2</v>
      </c>
      <c r="L18" s="46"/>
      <c r="M18" s="47"/>
    </row>
    <row r="19" spans="1:13" s="2" customFormat="1" x14ac:dyDescent="0.2">
      <c r="A19" s="59" t="s">
        <v>14</v>
      </c>
      <c r="B19" s="59"/>
      <c r="C19" s="29">
        <f>SUM(C20:C25)</f>
        <v>9300.2557699999998</v>
      </c>
      <c r="D19" s="29">
        <f t="shared" ref="D19:I19" si="3">SUM(D20:D25)</f>
        <v>24955.801829999997</v>
      </c>
      <c r="E19" s="29">
        <f t="shared" si="3"/>
        <v>46426.68710000001</v>
      </c>
      <c r="F19" s="29">
        <f t="shared" si="3"/>
        <v>30309.733009999985</v>
      </c>
      <c r="G19" s="29">
        <f t="shared" si="3"/>
        <v>1944.8064099999997</v>
      </c>
      <c r="H19" s="29">
        <f t="shared" si="3"/>
        <v>29833.436739999994</v>
      </c>
      <c r="I19" s="29">
        <f t="shared" si="3"/>
        <v>142770.72086000009</v>
      </c>
      <c r="J19" s="28">
        <f>SUM(J20:J25)</f>
        <v>100</v>
      </c>
      <c r="K19" s="57">
        <v>1.9679</v>
      </c>
      <c r="L19" s="44"/>
      <c r="M19" s="45"/>
    </row>
    <row r="20" spans="1:13" s="6" customFormat="1" ht="25.5" x14ac:dyDescent="0.2">
      <c r="A20" s="4">
        <v>59</v>
      </c>
      <c r="B20" s="5" t="s">
        <v>15</v>
      </c>
      <c r="C20" s="20">
        <v>550.3068099999997</v>
      </c>
      <c r="D20" s="20">
        <v>3283.298859999999</v>
      </c>
      <c r="E20" s="20">
        <v>1317.5652499999999</v>
      </c>
      <c r="F20" s="20">
        <v>1527.2425100000005</v>
      </c>
      <c r="G20" s="20">
        <v>291.61913999999985</v>
      </c>
      <c r="H20" s="20">
        <v>17.609499999999986</v>
      </c>
      <c r="I20" s="20">
        <v>6987.6420700000026</v>
      </c>
      <c r="J20" s="16">
        <v>4.9000000000000004</v>
      </c>
      <c r="K20" s="56">
        <v>9.6299999999999997E-2</v>
      </c>
      <c r="L20" s="46"/>
      <c r="M20" s="47"/>
    </row>
    <row r="21" spans="1:13" s="6" customFormat="1" x14ac:dyDescent="0.2">
      <c r="A21" s="4">
        <v>60</v>
      </c>
      <c r="B21" s="5" t="s">
        <v>16</v>
      </c>
      <c r="C21" s="20">
        <v>222.0831</v>
      </c>
      <c r="D21" s="20">
        <v>8903.1239700000042</v>
      </c>
      <c r="E21" s="20">
        <v>6902.3899700000029</v>
      </c>
      <c r="F21" s="20">
        <v>4986.7093799999984</v>
      </c>
      <c r="G21" s="20">
        <v>48.624589999999998</v>
      </c>
      <c r="H21" s="20">
        <v>76.490000000000052</v>
      </c>
      <c r="I21" s="20">
        <v>21139.421009999995</v>
      </c>
      <c r="J21" s="16">
        <v>14.8</v>
      </c>
      <c r="K21" s="56">
        <v>0.29139999999999999</v>
      </c>
      <c r="L21" s="46"/>
      <c r="M21" s="47"/>
    </row>
    <row r="22" spans="1:13" s="6" customFormat="1" x14ac:dyDescent="0.2">
      <c r="A22" s="4">
        <v>90</v>
      </c>
      <c r="B22" s="5" t="s">
        <v>17</v>
      </c>
      <c r="C22" s="20">
        <v>632.72481000000005</v>
      </c>
      <c r="D22" s="20">
        <v>2668.1998699999967</v>
      </c>
      <c r="E22" s="20">
        <v>11064.850710000002</v>
      </c>
      <c r="F22" s="20">
        <v>7883.5322199999991</v>
      </c>
      <c r="G22" s="20">
        <v>651.22925999999995</v>
      </c>
      <c r="H22" s="20">
        <v>100.18170000000073</v>
      </c>
      <c r="I22" s="20">
        <v>23000.718569999997</v>
      </c>
      <c r="J22" s="16">
        <v>16.100000000000001</v>
      </c>
      <c r="K22" s="56">
        <v>0.317</v>
      </c>
      <c r="L22" s="46"/>
      <c r="M22" s="47"/>
    </row>
    <row r="23" spans="1:13" s="6" customFormat="1" x14ac:dyDescent="0.2">
      <c r="A23" s="4">
        <v>91</v>
      </c>
      <c r="B23" s="5" t="s">
        <v>18</v>
      </c>
      <c r="C23" s="20">
        <v>4.3077899999999998</v>
      </c>
      <c r="D23" s="20">
        <v>634.50231000000008</v>
      </c>
      <c r="E23" s="20">
        <v>7131.9662700000008</v>
      </c>
      <c r="F23" s="20">
        <v>3979.7749499999995</v>
      </c>
      <c r="G23" s="20">
        <v>26.173660000000005</v>
      </c>
      <c r="H23" s="20">
        <v>57.76995999999999</v>
      </c>
      <c r="I23" s="20">
        <v>11834.494939999997</v>
      </c>
      <c r="J23" s="16">
        <v>8.3000000000000007</v>
      </c>
      <c r="K23" s="56">
        <v>0.16309999999999999</v>
      </c>
      <c r="L23" s="46"/>
      <c r="M23" s="47"/>
    </row>
    <row r="24" spans="1:13" s="6" customFormat="1" x14ac:dyDescent="0.2">
      <c r="A24" s="4">
        <v>92</v>
      </c>
      <c r="B24" s="5" t="s">
        <v>19</v>
      </c>
      <c r="C24" s="20">
        <v>6994.0514300000004</v>
      </c>
      <c r="D24" s="20">
        <v>4562.286219999999</v>
      </c>
      <c r="E24" s="20">
        <v>11027.760610000001</v>
      </c>
      <c r="F24" s="20">
        <v>5817.7574100000002</v>
      </c>
      <c r="G24" s="20">
        <v>0.25862000000000002</v>
      </c>
      <c r="H24" s="20">
        <v>29295.598849999995</v>
      </c>
      <c r="I24" s="20">
        <v>57697.713139999985</v>
      </c>
      <c r="J24" s="16">
        <v>40.4</v>
      </c>
      <c r="K24" s="56">
        <v>0.79530000000000001</v>
      </c>
      <c r="L24" s="46"/>
      <c r="M24" s="47"/>
    </row>
    <row r="25" spans="1:13" s="6" customFormat="1" x14ac:dyDescent="0.2">
      <c r="A25" s="4">
        <v>93</v>
      </c>
      <c r="B25" s="5" t="s">
        <v>20</v>
      </c>
      <c r="C25" s="20">
        <v>896.78182999999979</v>
      </c>
      <c r="D25" s="20">
        <v>4904.3905999999997</v>
      </c>
      <c r="E25" s="20">
        <v>8982.154290000004</v>
      </c>
      <c r="F25" s="20">
        <v>6114.7165399999894</v>
      </c>
      <c r="G25" s="20">
        <v>926.90113999999983</v>
      </c>
      <c r="H25" s="20">
        <v>285.78673000000026</v>
      </c>
      <c r="I25" s="20">
        <v>22110.73113000012</v>
      </c>
      <c r="J25" s="16">
        <v>15.5</v>
      </c>
      <c r="K25" s="56">
        <v>0.30480000000000002</v>
      </c>
      <c r="L25" s="46"/>
      <c r="M25" s="38"/>
    </row>
    <row r="26" spans="1:13" s="2" customFormat="1" x14ac:dyDescent="0.2">
      <c r="A26" s="59" t="s">
        <v>21</v>
      </c>
      <c r="B26" s="59"/>
      <c r="C26" s="29">
        <f>SUM(C27:C28)</f>
        <v>1790.9226200000007</v>
      </c>
      <c r="D26" s="29">
        <f t="shared" ref="D26:I26" si="4">SUM(D27:D28)</f>
        <v>11007.348710000038</v>
      </c>
      <c r="E26" s="29">
        <f t="shared" si="4"/>
        <v>44051.990920001168</v>
      </c>
      <c r="F26" s="29">
        <f t="shared" si="4"/>
        <v>24175.862690000187</v>
      </c>
      <c r="G26" s="29">
        <f t="shared" si="4"/>
        <v>417.92579000000006</v>
      </c>
      <c r="H26" s="29">
        <f t="shared" si="4"/>
        <v>3773.4638499998432</v>
      </c>
      <c r="I26" s="29">
        <f t="shared" si="4"/>
        <v>85217.514579997063</v>
      </c>
      <c r="J26" s="28">
        <f>SUM(J27:J28)</f>
        <v>100</v>
      </c>
      <c r="K26" s="57">
        <v>1.1747000000000001</v>
      </c>
      <c r="L26" s="44"/>
      <c r="M26" s="40"/>
    </row>
    <row r="27" spans="1:13" s="6" customFormat="1" x14ac:dyDescent="0.2">
      <c r="A27" s="4">
        <v>1</v>
      </c>
      <c r="B27" s="5" t="s">
        <v>22</v>
      </c>
      <c r="C27" s="20">
        <v>1440.7839600000007</v>
      </c>
      <c r="D27" s="20">
        <v>11366.192560000038</v>
      </c>
      <c r="E27" s="20">
        <v>41707.020360001166</v>
      </c>
      <c r="F27" s="20">
        <v>22716.722020000187</v>
      </c>
      <c r="G27" s="20">
        <v>399.35909000000004</v>
      </c>
      <c r="H27" s="20">
        <v>3506.1409099998432</v>
      </c>
      <c r="I27" s="20">
        <v>81136.218899997068</v>
      </c>
      <c r="J27" s="16">
        <v>95.2</v>
      </c>
      <c r="K27" s="56">
        <v>1.1184000000000001</v>
      </c>
      <c r="L27" s="46"/>
      <c r="M27" s="38"/>
    </row>
    <row r="28" spans="1:13" s="6" customFormat="1" x14ac:dyDescent="0.2">
      <c r="A28" s="4">
        <v>3</v>
      </c>
      <c r="B28" s="5" t="s">
        <v>23</v>
      </c>
      <c r="C28" s="20">
        <v>350.13866000000007</v>
      </c>
      <c r="D28" s="20">
        <v>-358.84384999999958</v>
      </c>
      <c r="E28" s="20">
        <v>2344.9705599999993</v>
      </c>
      <c r="F28" s="20">
        <v>1459.1406699999991</v>
      </c>
      <c r="G28" s="20">
        <v>18.566700000000001</v>
      </c>
      <c r="H28" s="20">
        <v>267.32294000000019</v>
      </c>
      <c r="I28" s="20">
        <v>4081.2956799999979</v>
      </c>
      <c r="J28" s="16">
        <v>4.8</v>
      </c>
      <c r="K28" s="56">
        <v>5.6300000000000003E-2</v>
      </c>
      <c r="L28" s="46"/>
      <c r="M28" s="38"/>
    </row>
    <row r="29" spans="1:13" s="2" customFormat="1" x14ac:dyDescent="0.2">
      <c r="A29" s="59" t="s">
        <v>24</v>
      </c>
      <c r="B29" s="59"/>
      <c r="C29" s="29">
        <f>SUM(C30:C32)</f>
        <v>24590.405930000012</v>
      </c>
      <c r="D29" s="29">
        <f t="shared" ref="D29:I29" si="5">SUM(D30:D32)</f>
        <v>-58083.19660000001</v>
      </c>
      <c r="E29" s="29">
        <f t="shared" si="5"/>
        <v>171878.34164999996</v>
      </c>
      <c r="F29" s="29">
        <f t="shared" si="5"/>
        <v>98615.807389999929</v>
      </c>
      <c r="G29" s="29">
        <f t="shared" si="5"/>
        <v>6747.5633999999918</v>
      </c>
      <c r="H29" s="29">
        <f t="shared" si="5"/>
        <v>10241.491379999967</v>
      </c>
      <c r="I29" s="29">
        <f t="shared" si="5"/>
        <v>253990.41314999989</v>
      </c>
      <c r="J29" s="28">
        <f>SUM(J30:J32)</f>
        <v>100</v>
      </c>
      <c r="K29" s="57">
        <v>3.5009000000000001</v>
      </c>
      <c r="L29" s="39"/>
      <c r="M29" s="40"/>
    </row>
    <row r="30" spans="1:13" s="6" customFormat="1" x14ac:dyDescent="0.2">
      <c r="A30" s="4">
        <v>41</v>
      </c>
      <c r="B30" s="5" t="s">
        <v>25</v>
      </c>
      <c r="C30" s="20">
        <v>12190.408450000004</v>
      </c>
      <c r="D30" s="20">
        <v>-30180.417369999981</v>
      </c>
      <c r="E30" s="20">
        <v>46478.968639999941</v>
      </c>
      <c r="F30" s="20">
        <v>27376.641359999918</v>
      </c>
      <c r="G30" s="20">
        <v>1873.5649199999966</v>
      </c>
      <c r="H30" s="20">
        <v>3821.4507799999619</v>
      </c>
      <c r="I30" s="20">
        <v>61560.616780000149</v>
      </c>
      <c r="J30" s="16">
        <v>24.2</v>
      </c>
      <c r="K30" s="56">
        <v>0.84850000000000003</v>
      </c>
      <c r="L30" s="46"/>
      <c r="M30" s="38"/>
    </row>
    <row r="31" spans="1:13" s="6" customFormat="1" x14ac:dyDescent="0.2">
      <c r="A31" s="4">
        <v>42</v>
      </c>
      <c r="B31" s="5" t="s">
        <v>26</v>
      </c>
      <c r="C31" s="20">
        <v>5608.1003000000055</v>
      </c>
      <c r="D31" s="20">
        <v>-9790.7034000000076</v>
      </c>
      <c r="E31" s="20">
        <v>87319.162519999998</v>
      </c>
      <c r="F31" s="20">
        <v>49113.082639999964</v>
      </c>
      <c r="G31" s="20">
        <v>511.72444000000007</v>
      </c>
      <c r="H31" s="20">
        <v>5033.1213000000107</v>
      </c>
      <c r="I31" s="20">
        <v>137794.48780000003</v>
      </c>
      <c r="J31" s="16">
        <v>54.3</v>
      </c>
      <c r="K31" s="56">
        <v>1.8993</v>
      </c>
      <c r="L31" s="46"/>
      <c r="M31" s="38"/>
    </row>
    <row r="32" spans="1:13" s="6" customFormat="1" x14ac:dyDescent="0.2">
      <c r="A32" s="4">
        <v>43</v>
      </c>
      <c r="B32" s="5" t="s">
        <v>27</v>
      </c>
      <c r="C32" s="20">
        <v>6791.8971800000045</v>
      </c>
      <c r="D32" s="20">
        <v>-18112.075830000023</v>
      </c>
      <c r="E32" s="20">
        <v>38080.210490000027</v>
      </c>
      <c r="F32" s="20">
        <v>22126.08339000004</v>
      </c>
      <c r="G32" s="20">
        <v>4362.2740399999948</v>
      </c>
      <c r="H32" s="20">
        <v>1386.9192999999934</v>
      </c>
      <c r="I32" s="20">
        <v>54635.30856999971</v>
      </c>
      <c r="J32" s="16">
        <v>21.5</v>
      </c>
      <c r="K32" s="56">
        <v>0.75309999999999999</v>
      </c>
      <c r="L32" s="46"/>
      <c r="M32" s="38"/>
    </row>
    <row r="33" spans="1:13" s="2" customFormat="1" x14ac:dyDescent="0.2">
      <c r="A33" s="59" t="s">
        <v>28</v>
      </c>
      <c r="B33" s="59"/>
      <c r="C33" s="29">
        <f>SUM(C34:C38)</f>
        <v>7094.8059900000017</v>
      </c>
      <c r="D33" s="29">
        <f t="shared" ref="D33:I33" si="6">SUM(D34:D38)</f>
        <v>22495.739740000001</v>
      </c>
      <c r="E33" s="29">
        <f t="shared" si="6"/>
        <v>42733.300430000003</v>
      </c>
      <c r="F33" s="29">
        <f t="shared" si="6"/>
        <v>23092.241150000002</v>
      </c>
      <c r="G33" s="29">
        <f t="shared" si="6"/>
        <v>584.77458999999988</v>
      </c>
      <c r="H33" s="29">
        <f t="shared" si="6"/>
        <v>74806.368349999961</v>
      </c>
      <c r="I33" s="29">
        <f t="shared" si="6"/>
        <v>170807.23025000002</v>
      </c>
      <c r="J33" s="28">
        <f>SUM(J34:J38)</f>
        <v>99.999999999999986</v>
      </c>
      <c r="K33" s="57">
        <v>2.3544</v>
      </c>
      <c r="L33" s="39"/>
      <c r="M33" s="40"/>
    </row>
    <row r="34" spans="1:13" s="6" customFormat="1" x14ac:dyDescent="0.2">
      <c r="A34" s="4">
        <v>11</v>
      </c>
      <c r="B34" s="5" t="s">
        <v>29</v>
      </c>
      <c r="C34" s="20">
        <v>2103.3485700000001</v>
      </c>
      <c r="D34" s="20">
        <v>27569.645730000004</v>
      </c>
      <c r="E34" s="20">
        <v>8195.7637400000021</v>
      </c>
      <c r="F34" s="20">
        <v>4485.9116699999977</v>
      </c>
      <c r="G34" s="20">
        <v>30.541450000000001</v>
      </c>
      <c r="H34" s="20">
        <v>72276.706829999952</v>
      </c>
      <c r="I34" s="20">
        <v>114661.91799</v>
      </c>
      <c r="J34" s="16">
        <v>67.099999999999994</v>
      </c>
      <c r="K34" s="56">
        <v>1.5805</v>
      </c>
      <c r="L34" s="46"/>
      <c r="M34" s="38"/>
    </row>
    <row r="35" spans="1:13" s="6" customFormat="1" x14ac:dyDescent="0.2">
      <c r="A35" s="4">
        <v>12</v>
      </c>
      <c r="B35" s="5" t="s">
        <v>30</v>
      </c>
      <c r="C35" s="20"/>
      <c r="D35" s="20">
        <v>-27.201709999999999</v>
      </c>
      <c r="E35" s="20">
        <v>32.330349999999996</v>
      </c>
      <c r="F35" s="20">
        <v>18.741610000000001</v>
      </c>
      <c r="G35" s="20">
        <v>3.2919999999999998</v>
      </c>
      <c r="H35" s="20">
        <v>121.40900999999999</v>
      </c>
      <c r="I35" s="20">
        <v>148.57126</v>
      </c>
      <c r="J35" s="16">
        <v>0.1</v>
      </c>
      <c r="K35" s="58">
        <v>2E-3</v>
      </c>
      <c r="L35" s="46"/>
      <c r="M35" s="38"/>
    </row>
    <row r="36" spans="1:13" s="6" customFormat="1" x14ac:dyDescent="0.2">
      <c r="A36" s="4">
        <v>23</v>
      </c>
      <c r="B36" s="5" t="s">
        <v>31</v>
      </c>
      <c r="C36" s="20">
        <v>3169.9635200000021</v>
      </c>
      <c r="D36" s="20">
        <v>-4242.2880200000027</v>
      </c>
      <c r="E36" s="20">
        <v>17285.977359999993</v>
      </c>
      <c r="F36" s="20">
        <v>9767.3475300000046</v>
      </c>
      <c r="G36" s="20">
        <v>95.251549999999995</v>
      </c>
      <c r="H36" s="20">
        <v>1650.4751699999988</v>
      </c>
      <c r="I36" s="20">
        <v>27726.727110000014</v>
      </c>
      <c r="J36" s="16">
        <v>16.3</v>
      </c>
      <c r="K36" s="56">
        <v>0.38219999999999998</v>
      </c>
      <c r="L36" s="46"/>
      <c r="M36" s="38"/>
    </row>
    <row r="37" spans="1:13" s="6" customFormat="1" x14ac:dyDescent="0.2">
      <c r="A37" s="4">
        <v>31</v>
      </c>
      <c r="B37" s="5" t="s">
        <v>32</v>
      </c>
      <c r="C37" s="20">
        <v>1134.5319400000003</v>
      </c>
      <c r="D37" s="20">
        <v>-43.073959999999154</v>
      </c>
      <c r="E37" s="20">
        <v>12167.77977000001</v>
      </c>
      <c r="F37" s="20">
        <v>6086.1359300000013</v>
      </c>
      <c r="G37" s="20">
        <v>265.45181999999983</v>
      </c>
      <c r="H37" s="20">
        <v>217.77743999999998</v>
      </c>
      <c r="I37" s="20">
        <v>19828.602940000015</v>
      </c>
      <c r="J37" s="16">
        <v>11.6</v>
      </c>
      <c r="K37" s="56">
        <v>0.27329999999999999</v>
      </c>
      <c r="L37" s="46"/>
      <c r="M37" s="38"/>
    </row>
    <row r="38" spans="1:13" s="6" customFormat="1" x14ac:dyDescent="0.2">
      <c r="A38" s="4">
        <v>32</v>
      </c>
      <c r="B38" s="5" t="s">
        <v>33</v>
      </c>
      <c r="C38" s="20">
        <v>686.96195999999998</v>
      </c>
      <c r="D38" s="20">
        <v>-761.34229999999957</v>
      </c>
      <c r="E38" s="20">
        <v>5051.4492099999989</v>
      </c>
      <c r="F38" s="20">
        <v>2734.104409999999</v>
      </c>
      <c r="G38" s="20">
        <v>190.23777000000004</v>
      </c>
      <c r="H38" s="20">
        <v>539.99989999999889</v>
      </c>
      <c r="I38" s="20">
        <v>8441.4109499999959</v>
      </c>
      <c r="J38" s="16">
        <v>4.9000000000000004</v>
      </c>
      <c r="K38" s="56">
        <v>0.1164</v>
      </c>
      <c r="L38" s="46"/>
      <c r="M38" s="38"/>
    </row>
    <row r="39" spans="1:13" s="2" customFormat="1" x14ac:dyDescent="0.2">
      <c r="A39" s="59" t="s">
        <v>34</v>
      </c>
      <c r="B39" s="59"/>
      <c r="C39" s="29">
        <v>2856.7057799999993</v>
      </c>
      <c r="D39" s="29">
        <v>33658.833690000058</v>
      </c>
      <c r="E39" s="29">
        <v>36975.634699999857</v>
      </c>
      <c r="F39" s="29">
        <v>18359.94740999999</v>
      </c>
      <c r="G39" s="29">
        <v>866.37197000000003</v>
      </c>
      <c r="H39" s="29">
        <v>878.23787999999422</v>
      </c>
      <c r="I39" s="29">
        <v>93595.731430000087</v>
      </c>
      <c r="J39" s="28">
        <v>100</v>
      </c>
      <c r="K39" s="57">
        <v>1.2901</v>
      </c>
      <c r="L39" s="39"/>
      <c r="M39" s="40"/>
    </row>
    <row r="40" spans="1:13" s="6" customFormat="1" x14ac:dyDescent="0.2">
      <c r="A40" s="4">
        <v>56</v>
      </c>
      <c r="B40" s="5" t="s">
        <v>35</v>
      </c>
      <c r="C40" s="20">
        <v>2856.7057799999993</v>
      </c>
      <c r="D40" s="20">
        <v>33658.833690000058</v>
      </c>
      <c r="E40" s="20">
        <v>36975.634699999857</v>
      </c>
      <c r="F40" s="20">
        <v>18359.94740999999</v>
      </c>
      <c r="G40" s="20">
        <v>866.37197000000003</v>
      </c>
      <c r="H40" s="20">
        <v>878.23787999999422</v>
      </c>
      <c r="I40" s="20">
        <v>93595.731430000087</v>
      </c>
      <c r="J40" s="16">
        <v>100</v>
      </c>
      <c r="K40" s="56">
        <v>1.2901</v>
      </c>
      <c r="L40" s="46"/>
      <c r="M40" s="38"/>
    </row>
    <row r="41" spans="1:13" s="2" customFormat="1" x14ac:dyDescent="0.2">
      <c r="A41" s="59" t="s">
        <v>36</v>
      </c>
      <c r="B41" s="59"/>
      <c r="C41" s="29">
        <v>3289.96144</v>
      </c>
      <c r="D41" s="29">
        <v>177734.55579000007</v>
      </c>
      <c r="E41" s="29">
        <v>49423.643080000031</v>
      </c>
      <c r="F41" s="29">
        <v>28425.040519999991</v>
      </c>
      <c r="G41" s="29">
        <v>48.196169999999995</v>
      </c>
      <c r="H41" s="29">
        <v>88841.942609999896</v>
      </c>
      <c r="I41" s="29">
        <v>347763.33961000032</v>
      </c>
      <c r="J41" s="28">
        <v>100</v>
      </c>
      <c r="K41" s="57">
        <v>4.7934999999999999</v>
      </c>
      <c r="L41" s="39"/>
      <c r="M41" s="40"/>
    </row>
    <row r="42" spans="1:13" s="6" customFormat="1" x14ac:dyDescent="0.2">
      <c r="A42" s="4">
        <v>35</v>
      </c>
      <c r="B42" s="5" t="s">
        <v>37</v>
      </c>
      <c r="C42" s="20">
        <v>3289.96144</v>
      </c>
      <c r="D42" s="20">
        <v>177734.55579000007</v>
      </c>
      <c r="E42" s="20">
        <v>49423.643080000031</v>
      </c>
      <c r="F42" s="20">
        <v>28425.040519999991</v>
      </c>
      <c r="G42" s="20">
        <v>48.196169999999995</v>
      </c>
      <c r="H42" s="20">
        <v>88841.942609999896</v>
      </c>
      <c r="I42" s="20">
        <v>347763.33961000032</v>
      </c>
      <c r="J42" s="16">
        <v>100</v>
      </c>
      <c r="K42" s="56">
        <v>4.7934999999999999</v>
      </c>
      <c r="L42" s="46"/>
      <c r="M42" s="38"/>
    </row>
    <row r="43" spans="1:13" s="2" customFormat="1" x14ac:dyDescent="0.2">
      <c r="A43" s="59" t="s">
        <v>38</v>
      </c>
      <c r="B43" s="59"/>
      <c r="C43" s="29">
        <f>SUM(C44:C46)</f>
        <v>42567.540360000014</v>
      </c>
      <c r="D43" s="29">
        <f t="shared" ref="D43:I43" si="7">SUM(D44:D46)</f>
        <v>6432.2974100000019</v>
      </c>
      <c r="E43" s="29">
        <f t="shared" si="7"/>
        <v>104125.89342000004</v>
      </c>
      <c r="F43" s="29">
        <f t="shared" si="7"/>
        <v>78616.7745400001</v>
      </c>
      <c r="G43" s="29">
        <f t="shared" si="7"/>
        <v>383.60182000000009</v>
      </c>
      <c r="H43" s="29">
        <f t="shared" si="7"/>
        <v>36165.553140000055</v>
      </c>
      <c r="I43" s="29">
        <f t="shared" si="7"/>
        <v>268291.66068999964</v>
      </c>
      <c r="J43" s="28">
        <f>SUM(J44:J46)</f>
        <v>100</v>
      </c>
      <c r="K43" s="57">
        <v>3.6981999999999999</v>
      </c>
      <c r="L43" s="39"/>
      <c r="M43" s="40"/>
    </row>
    <row r="44" spans="1:13" s="6" customFormat="1" ht="25.5" x14ac:dyDescent="0.2">
      <c r="A44" s="4">
        <v>64</v>
      </c>
      <c r="B44" s="5" t="s">
        <v>39</v>
      </c>
      <c r="C44" s="20">
        <v>37240.014460000013</v>
      </c>
      <c r="D44" s="20">
        <v>5637.093060000002</v>
      </c>
      <c r="E44" s="20">
        <v>76489.442030000035</v>
      </c>
      <c r="F44" s="20">
        <v>59857.349810000116</v>
      </c>
      <c r="G44" s="20">
        <v>76.780550000000019</v>
      </c>
      <c r="H44" s="20">
        <v>34577.521710000059</v>
      </c>
      <c r="I44" s="20">
        <v>213878.20161999963</v>
      </c>
      <c r="J44" s="16">
        <v>79.7</v>
      </c>
      <c r="K44" s="56">
        <v>2.9481000000000002</v>
      </c>
      <c r="L44" s="46"/>
      <c r="M44" s="38"/>
    </row>
    <row r="45" spans="1:13" s="6" customFormat="1" ht="25.5" x14ac:dyDescent="0.2">
      <c r="A45" s="4">
        <v>65</v>
      </c>
      <c r="B45" s="5" t="s">
        <v>40</v>
      </c>
      <c r="C45" s="20">
        <v>337.70898</v>
      </c>
      <c r="D45" s="20">
        <v>1274.5604200000005</v>
      </c>
      <c r="E45" s="20">
        <v>13148.852480000007</v>
      </c>
      <c r="F45" s="20">
        <v>9545.8223799999905</v>
      </c>
      <c r="G45" s="20">
        <v>41.317710000000012</v>
      </c>
      <c r="H45" s="20">
        <v>504.58159000000097</v>
      </c>
      <c r="I45" s="20">
        <v>24852.843559999994</v>
      </c>
      <c r="J45" s="16">
        <v>9.3000000000000007</v>
      </c>
      <c r="K45" s="56">
        <v>0.34260000000000002</v>
      </c>
      <c r="L45" s="39"/>
      <c r="M45" s="38"/>
    </row>
    <row r="46" spans="1:13" s="6" customFormat="1" x14ac:dyDescent="0.2">
      <c r="A46" s="4">
        <v>66</v>
      </c>
      <c r="B46" s="5" t="s">
        <v>41</v>
      </c>
      <c r="C46" s="20">
        <v>4989.8169199999975</v>
      </c>
      <c r="D46" s="20">
        <v>-479.3560700000009</v>
      </c>
      <c r="E46" s="20">
        <v>14487.598910000001</v>
      </c>
      <c r="F46" s="20">
        <v>9213.6023499999956</v>
      </c>
      <c r="G46" s="20">
        <v>265.50356000000005</v>
      </c>
      <c r="H46" s="20">
        <v>1083.4498399999954</v>
      </c>
      <c r="I46" s="20">
        <v>29560.615510000036</v>
      </c>
      <c r="J46" s="16">
        <v>11</v>
      </c>
      <c r="K46" s="56">
        <v>0.40749999999999997</v>
      </c>
      <c r="L46" s="46"/>
      <c r="M46" s="38"/>
    </row>
    <row r="47" spans="1:13" s="2" customFormat="1" x14ac:dyDescent="0.2">
      <c r="A47" s="59" t="s">
        <v>42</v>
      </c>
      <c r="B47" s="59"/>
      <c r="C47" s="29">
        <f>SUM(C48:C52)</f>
        <v>3584.7754199999999</v>
      </c>
      <c r="D47" s="29">
        <f t="shared" ref="D47:I47" si="8">SUM(D48:D52)</f>
        <v>-3240.6266999999971</v>
      </c>
      <c r="E47" s="29">
        <f t="shared" si="8"/>
        <v>10884.910820000001</v>
      </c>
      <c r="F47" s="29">
        <f t="shared" si="8"/>
        <v>5829.4720899999957</v>
      </c>
      <c r="G47" s="29">
        <f t="shared" si="8"/>
        <v>33.146630000000002</v>
      </c>
      <c r="H47" s="29">
        <f t="shared" si="8"/>
        <v>1838.7470699999985</v>
      </c>
      <c r="I47" s="29">
        <f t="shared" si="8"/>
        <v>18930.425329999995</v>
      </c>
      <c r="J47" s="28">
        <f>SUM(J48:J52)</f>
        <v>100.0003</v>
      </c>
      <c r="K47" s="57">
        <v>0.26090000000000002</v>
      </c>
      <c r="L47" s="39"/>
      <c r="M47" s="40"/>
    </row>
    <row r="48" spans="1:13" s="6" customFormat="1" x14ac:dyDescent="0.2">
      <c r="A48" s="7">
        <v>5</v>
      </c>
      <c r="B48" s="8" t="s">
        <v>43</v>
      </c>
      <c r="C48" s="20"/>
      <c r="D48" s="20">
        <v>-64.408659999999998</v>
      </c>
      <c r="E48" s="20">
        <v>59.736940000000004</v>
      </c>
      <c r="F48" s="20">
        <v>25.560849999999999</v>
      </c>
      <c r="G48" s="20"/>
      <c r="H48" s="20">
        <v>3.5464800000000003</v>
      </c>
      <c r="I48" s="20">
        <v>24.43561</v>
      </c>
      <c r="J48" s="15">
        <v>0.2</v>
      </c>
      <c r="K48" s="52">
        <v>2.9999999999999997E-4</v>
      </c>
      <c r="L48" s="37"/>
      <c r="M48" s="38"/>
    </row>
    <row r="49" spans="1:13" s="6" customFormat="1" x14ac:dyDescent="0.2">
      <c r="A49" s="7">
        <v>6</v>
      </c>
      <c r="B49" s="8" t="s">
        <v>44</v>
      </c>
      <c r="C49" s="20">
        <v>0.05</v>
      </c>
      <c r="D49" s="20"/>
      <c r="E49" s="20"/>
      <c r="F49" s="20"/>
      <c r="G49" s="20"/>
      <c r="H49" s="20"/>
      <c r="I49" s="20">
        <v>0.05</v>
      </c>
      <c r="J49" s="21">
        <v>2.9999999999999997E-4</v>
      </c>
      <c r="K49" s="24" t="s">
        <v>2</v>
      </c>
      <c r="L49" s="37"/>
      <c r="M49" s="38"/>
    </row>
    <row r="50" spans="1:13" s="6" customFormat="1" x14ac:dyDescent="0.2">
      <c r="A50" s="7">
        <v>7</v>
      </c>
      <c r="B50" s="8" t="s">
        <v>45</v>
      </c>
      <c r="C50" s="20" t="s">
        <v>2</v>
      </c>
      <c r="D50" s="20" t="s">
        <v>2</v>
      </c>
      <c r="E50" s="20" t="s">
        <v>2</v>
      </c>
      <c r="F50" s="20" t="s">
        <v>2</v>
      </c>
      <c r="G50" s="20" t="s">
        <v>2</v>
      </c>
      <c r="H50" s="20" t="s">
        <v>2</v>
      </c>
      <c r="I50" s="20" t="s">
        <v>2</v>
      </c>
      <c r="J50" s="20" t="s">
        <v>2</v>
      </c>
      <c r="K50" s="24" t="s">
        <v>2</v>
      </c>
      <c r="L50" s="37"/>
      <c r="M50" s="38"/>
    </row>
    <row r="51" spans="1:13" s="6" customFormat="1" x14ac:dyDescent="0.2">
      <c r="A51" s="7">
        <v>8</v>
      </c>
      <c r="B51" s="8" t="s">
        <v>46</v>
      </c>
      <c r="C51" s="20">
        <v>3510.45255</v>
      </c>
      <c r="D51" s="20">
        <v>-3385.581409999997</v>
      </c>
      <c r="E51" s="20">
        <v>10542.639000000001</v>
      </c>
      <c r="F51" s="20">
        <v>5651.6295199999959</v>
      </c>
      <c r="G51" s="20">
        <v>32.908110000000001</v>
      </c>
      <c r="H51" s="20">
        <v>1827.5106499999986</v>
      </c>
      <c r="I51" s="20">
        <v>18179.558419999994</v>
      </c>
      <c r="J51" s="15">
        <v>96</v>
      </c>
      <c r="K51" s="56">
        <v>0.25059999999999999</v>
      </c>
      <c r="L51" s="35"/>
      <c r="M51" s="38"/>
    </row>
    <row r="52" spans="1:13" s="6" customFormat="1" x14ac:dyDescent="0.2">
      <c r="A52" s="7">
        <v>9</v>
      </c>
      <c r="B52" s="8" t="s">
        <v>47</v>
      </c>
      <c r="C52" s="20">
        <v>74.272870000000012</v>
      </c>
      <c r="D52" s="20">
        <v>209.36337</v>
      </c>
      <c r="E52" s="20">
        <v>282.53488000000004</v>
      </c>
      <c r="F52" s="20">
        <v>152.28172000000004</v>
      </c>
      <c r="G52" s="20">
        <v>0.23852000000000001</v>
      </c>
      <c r="H52" s="20">
        <v>7.68994</v>
      </c>
      <c r="I52" s="20">
        <v>726.38130000000001</v>
      </c>
      <c r="J52" s="15">
        <v>3.8</v>
      </c>
      <c r="K52" s="25">
        <v>0.01</v>
      </c>
      <c r="L52" s="35"/>
      <c r="M52" s="38"/>
    </row>
    <row r="53" spans="1:13" s="2" customFormat="1" x14ac:dyDescent="0.2">
      <c r="A53" s="59" t="s">
        <v>48</v>
      </c>
      <c r="B53" s="59"/>
      <c r="C53" s="29">
        <f>SUM(C54:C55)</f>
        <v>1869.8824900000002</v>
      </c>
      <c r="D53" s="29">
        <f t="shared" ref="D53:I53" si="9">SUM(D54:D55)</f>
        <v>3257.5324599999985</v>
      </c>
      <c r="E53" s="29">
        <f t="shared" si="9"/>
        <v>15396.492800000007</v>
      </c>
      <c r="F53" s="29">
        <f t="shared" si="9"/>
        <v>10801.121610000011</v>
      </c>
      <c r="G53" s="29">
        <f t="shared" si="9"/>
        <v>407.22283999999991</v>
      </c>
      <c r="H53" s="29">
        <f t="shared" si="9"/>
        <v>275.19742000000048</v>
      </c>
      <c r="I53" s="29">
        <f t="shared" si="9"/>
        <v>32007.449620000029</v>
      </c>
      <c r="J53" s="28">
        <f>SUM(J54:J55)</f>
        <v>100</v>
      </c>
      <c r="K53" s="57">
        <v>0.44119999999999998</v>
      </c>
      <c r="L53" s="39"/>
      <c r="M53" s="40"/>
    </row>
    <row r="54" spans="1:13" s="6" customFormat="1" x14ac:dyDescent="0.2">
      <c r="A54" s="7">
        <v>18</v>
      </c>
      <c r="B54" s="8" t="s">
        <v>49</v>
      </c>
      <c r="C54" s="20">
        <v>1371.5510400000003</v>
      </c>
      <c r="D54" s="20">
        <v>-1524.2718399999976</v>
      </c>
      <c r="E54" s="20">
        <v>9244.3324500000072</v>
      </c>
      <c r="F54" s="20">
        <v>5141.0077600000013</v>
      </c>
      <c r="G54" s="20">
        <v>238.25761999999997</v>
      </c>
      <c r="H54" s="20">
        <v>134.97674000000021</v>
      </c>
      <c r="I54" s="20">
        <v>14605.853770000025</v>
      </c>
      <c r="J54" s="16">
        <v>45.6</v>
      </c>
      <c r="K54" s="56">
        <v>0.20130000000000001</v>
      </c>
      <c r="L54" s="35"/>
      <c r="M54" s="38"/>
    </row>
    <row r="55" spans="1:13" s="6" customFormat="1" x14ac:dyDescent="0.2">
      <c r="A55" s="7">
        <v>58</v>
      </c>
      <c r="B55" s="8" t="s">
        <v>50</v>
      </c>
      <c r="C55" s="20">
        <v>498.3314499999999</v>
      </c>
      <c r="D55" s="20">
        <v>4781.8042999999961</v>
      </c>
      <c r="E55" s="20">
        <v>6152.1603499999992</v>
      </c>
      <c r="F55" s="20">
        <v>5660.1138500000097</v>
      </c>
      <c r="G55" s="20">
        <v>168.96521999999993</v>
      </c>
      <c r="H55" s="20">
        <v>140.22068000000027</v>
      </c>
      <c r="I55" s="20">
        <v>17401.595850000005</v>
      </c>
      <c r="J55" s="16">
        <v>54.4</v>
      </c>
      <c r="K55" s="56">
        <v>0.2399</v>
      </c>
      <c r="L55" s="35"/>
      <c r="M55" s="38"/>
    </row>
    <row r="56" spans="1:13" s="2" customFormat="1" x14ac:dyDescent="0.2">
      <c r="A56" s="59" t="s">
        <v>51</v>
      </c>
      <c r="B56" s="59"/>
      <c r="C56" s="29">
        <f>SUM(C57:C58)</f>
        <v>1431.8470300000001</v>
      </c>
      <c r="D56" s="29">
        <f t="shared" ref="D56:I56" si="10">SUM(D57:D58)</f>
        <v>26174.545999999977</v>
      </c>
      <c r="E56" s="29">
        <f t="shared" si="10"/>
        <v>107417.57185000011</v>
      </c>
      <c r="F56" s="29">
        <f t="shared" si="10"/>
        <v>59446.861450000142</v>
      </c>
      <c r="G56" s="29">
        <f t="shared" si="10"/>
        <v>1327.3874700000013</v>
      </c>
      <c r="H56" s="29">
        <f t="shared" si="10"/>
        <v>789.81746999998143</v>
      </c>
      <c r="I56" s="29">
        <f t="shared" si="10"/>
        <v>196588.03127000024</v>
      </c>
      <c r="J56" s="28">
        <f>SUM(J57:J58)</f>
        <v>100</v>
      </c>
      <c r="K56" s="57">
        <v>2.7098</v>
      </c>
      <c r="L56" s="39"/>
      <c r="M56" s="40"/>
    </row>
    <row r="57" spans="1:13" s="6" customFormat="1" x14ac:dyDescent="0.2">
      <c r="A57" s="7">
        <v>72</v>
      </c>
      <c r="B57" s="8" t="s">
        <v>52</v>
      </c>
      <c r="C57" s="20">
        <v>254.29000000000002</v>
      </c>
      <c r="D57" s="20">
        <v>2831.718789999999</v>
      </c>
      <c r="E57" s="20">
        <v>12033.168799999999</v>
      </c>
      <c r="F57" s="20">
        <v>7157.2394600000025</v>
      </c>
      <c r="G57" s="20">
        <v>102.38831000000005</v>
      </c>
      <c r="H57" s="20">
        <v>96.541070000000076</v>
      </c>
      <c r="I57" s="20">
        <v>22475.346429999998</v>
      </c>
      <c r="J57" s="16">
        <v>11.4</v>
      </c>
      <c r="K57" s="56">
        <v>0.30980000000000002</v>
      </c>
      <c r="L57" s="35"/>
      <c r="M57" s="38"/>
    </row>
    <row r="58" spans="1:13" s="6" customFormat="1" x14ac:dyDescent="0.2">
      <c r="A58" s="7">
        <v>85</v>
      </c>
      <c r="B58" s="8" t="s">
        <v>53</v>
      </c>
      <c r="C58" s="20">
        <v>1177.5570300000002</v>
      </c>
      <c r="D58" s="20">
        <v>23342.827209999978</v>
      </c>
      <c r="E58" s="20">
        <v>95384.40305000011</v>
      </c>
      <c r="F58" s="20">
        <v>52289.621990000138</v>
      </c>
      <c r="G58" s="20">
        <v>1224.9991600000012</v>
      </c>
      <c r="H58" s="20">
        <v>693.27639999998132</v>
      </c>
      <c r="I58" s="20">
        <v>174112.68484000023</v>
      </c>
      <c r="J58" s="16">
        <v>88.6</v>
      </c>
      <c r="K58" s="56">
        <v>2.4</v>
      </c>
      <c r="L58" s="35"/>
      <c r="M58" s="38"/>
    </row>
    <row r="59" spans="1:13" s="2" customFormat="1" x14ac:dyDescent="0.2">
      <c r="A59" s="59" t="s">
        <v>54</v>
      </c>
      <c r="B59" s="59"/>
      <c r="C59" s="29">
        <v>3763.014409999997</v>
      </c>
      <c r="D59" s="29">
        <v>12210.894400000019</v>
      </c>
      <c r="E59" s="29">
        <v>7845.3640099999911</v>
      </c>
      <c r="F59" s="29">
        <v>4845.9835999999941</v>
      </c>
      <c r="G59" s="29">
        <v>367.57812999999993</v>
      </c>
      <c r="H59" s="29">
        <v>854.7189999999872</v>
      </c>
      <c r="I59" s="29">
        <v>29887.553550000172</v>
      </c>
      <c r="J59" s="28">
        <v>100</v>
      </c>
      <c r="K59" s="57">
        <v>0.41199999999999998</v>
      </c>
      <c r="L59" s="39"/>
      <c r="M59" s="40"/>
    </row>
    <row r="60" spans="1:13" s="6" customFormat="1" x14ac:dyDescent="0.2">
      <c r="A60" s="7">
        <v>77</v>
      </c>
      <c r="B60" s="8" t="s">
        <v>55</v>
      </c>
      <c r="C60" s="20">
        <v>3763.014409999997</v>
      </c>
      <c r="D60" s="20">
        <v>12210.894400000019</v>
      </c>
      <c r="E60" s="20">
        <v>7845.3640099999911</v>
      </c>
      <c r="F60" s="20">
        <v>4845.9835999999941</v>
      </c>
      <c r="G60" s="20">
        <v>367.57812999999993</v>
      </c>
      <c r="H60" s="20">
        <v>854.7189999999872</v>
      </c>
      <c r="I60" s="20">
        <v>29887.553550000172</v>
      </c>
      <c r="J60" s="16">
        <v>100</v>
      </c>
      <c r="K60" s="56">
        <v>0.41199999999999998</v>
      </c>
      <c r="L60" s="35"/>
      <c r="M60" s="38"/>
    </row>
    <row r="61" spans="1:13" s="2" customFormat="1" x14ac:dyDescent="0.2">
      <c r="A61" s="59" t="s">
        <v>56</v>
      </c>
      <c r="B61" s="59"/>
      <c r="C61" s="29">
        <f>SUM(C62:C66)</f>
        <v>4763.5891800000009</v>
      </c>
      <c r="D61" s="29">
        <f t="shared" ref="D61:I61" si="11">SUM(D62:D66)</f>
        <v>3834.6232900000041</v>
      </c>
      <c r="E61" s="29">
        <f t="shared" si="11"/>
        <v>27598.401430000002</v>
      </c>
      <c r="F61" s="29">
        <f t="shared" si="11"/>
        <v>15990.181980000001</v>
      </c>
      <c r="G61" s="29">
        <f t="shared" si="11"/>
        <v>101.54739999999998</v>
      </c>
      <c r="H61" s="29">
        <f t="shared" si="11"/>
        <v>2506.2005599999989</v>
      </c>
      <c r="I61" s="29">
        <f t="shared" si="11"/>
        <v>54794.543839999998</v>
      </c>
      <c r="J61" s="28">
        <f>SUM(J62:J66)</f>
        <v>100</v>
      </c>
      <c r="K61" s="57">
        <v>0.75519999999999998</v>
      </c>
      <c r="L61" s="39"/>
      <c r="M61" s="40"/>
    </row>
    <row r="62" spans="1:13" s="6" customFormat="1" x14ac:dyDescent="0.2">
      <c r="A62" s="7">
        <v>17</v>
      </c>
      <c r="B62" s="8" t="s">
        <v>57</v>
      </c>
      <c r="C62" s="20">
        <v>1676.5923900000009</v>
      </c>
      <c r="D62" s="20">
        <v>3619.7210299999988</v>
      </c>
      <c r="E62" s="20">
        <v>4012.6410800000008</v>
      </c>
      <c r="F62" s="20">
        <v>2242.4753799999994</v>
      </c>
      <c r="G62" s="20">
        <v>27.736469999999997</v>
      </c>
      <c r="H62" s="20">
        <v>95.752380000000059</v>
      </c>
      <c r="I62" s="20">
        <v>11674.918730000007</v>
      </c>
      <c r="J62" s="15">
        <v>21.3</v>
      </c>
      <c r="K62" s="56">
        <v>0.16089999999999999</v>
      </c>
      <c r="L62" s="35"/>
      <c r="M62" s="38"/>
    </row>
    <row r="63" spans="1:13" s="6" customFormat="1" x14ac:dyDescent="0.2">
      <c r="A63" s="7">
        <v>19</v>
      </c>
      <c r="B63" s="8" t="s">
        <v>58</v>
      </c>
      <c r="C63" s="17">
        <v>71.917369999999991</v>
      </c>
      <c r="D63" s="17">
        <v>-1224.7908200000002</v>
      </c>
      <c r="E63" s="17">
        <v>122.35674</v>
      </c>
      <c r="F63" s="17">
        <v>146.25022000000004</v>
      </c>
      <c r="G63" s="17"/>
      <c r="H63" s="17">
        <v>15.481109999999999</v>
      </c>
      <c r="I63" s="17">
        <v>-868.78538000000015</v>
      </c>
      <c r="J63" s="15">
        <v>-1.6</v>
      </c>
      <c r="K63" s="25">
        <v>-1.2E-2</v>
      </c>
      <c r="L63" s="39"/>
      <c r="M63" s="38"/>
    </row>
    <row r="64" spans="1:13" s="6" customFormat="1" x14ac:dyDescent="0.2">
      <c r="A64" s="4">
        <v>20</v>
      </c>
      <c r="B64" s="5" t="s">
        <v>59</v>
      </c>
      <c r="C64" s="20">
        <v>880.07460000000026</v>
      </c>
      <c r="D64" s="20">
        <v>-1236.1219999999987</v>
      </c>
      <c r="E64" s="20">
        <v>7030.2601199999999</v>
      </c>
      <c r="F64" s="20">
        <v>4150.7142999999996</v>
      </c>
      <c r="G64" s="20">
        <v>25.513259999999992</v>
      </c>
      <c r="H64" s="20">
        <v>1292.1890699999997</v>
      </c>
      <c r="I64" s="20">
        <v>12142.629350000003</v>
      </c>
      <c r="J64" s="15">
        <v>22.2</v>
      </c>
      <c r="K64" s="56">
        <v>0.16739999999999999</v>
      </c>
      <c r="L64" s="35"/>
      <c r="M64" s="38"/>
    </row>
    <row r="65" spans="1:13" s="6" customFormat="1" x14ac:dyDescent="0.2">
      <c r="A65" s="4">
        <v>21</v>
      </c>
      <c r="B65" s="5" t="s">
        <v>60</v>
      </c>
      <c r="C65" s="20">
        <v>829.1871799999999</v>
      </c>
      <c r="D65" s="20">
        <v>-1738.91462</v>
      </c>
      <c r="E65" s="20">
        <v>8890.3930500000006</v>
      </c>
      <c r="F65" s="20">
        <v>5521.4370600000011</v>
      </c>
      <c r="G65" s="20">
        <v>4.1259300000000003</v>
      </c>
      <c r="H65" s="20">
        <v>490.18619999999999</v>
      </c>
      <c r="I65" s="20">
        <v>13996.414800000002</v>
      </c>
      <c r="J65" s="15">
        <v>25.5</v>
      </c>
      <c r="K65" s="56">
        <v>0.19289999999999999</v>
      </c>
      <c r="L65" s="39"/>
      <c r="M65" s="38"/>
    </row>
    <row r="66" spans="1:13" s="6" customFormat="1" x14ac:dyDescent="0.2">
      <c r="A66" s="4">
        <v>22</v>
      </c>
      <c r="B66" s="5" t="s">
        <v>61</v>
      </c>
      <c r="C66" s="20">
        <v>1305.81764</v>
      </c>
      <c r="D66" s="20">
        <v>4414.7297000000044</v>
      </c>
      <c r="E66" s="20">
        <v>7542.7504399999998</v>
      </c>
      <c r="F66" s="20">
        <v>3929.3050199999993</v>
      </c>
      <c r="G66" s="20">
        <v>44.171739999999993</v>
      </c>
      <c r="H66" s="20">
        <v>612.59179999999924</v>
      </c>
      <c r="I66" s="20">
        <v>17849.366339999986</v>
      </c>
      <c r="J66" s="15">
        <v>32.6</v>
      </c>
      <c r="K66" s="56">
        <v>0.246</v>
      </c>
      <c r="L66" s="35"/>
      <c r="M66" s="38"/>
    </row>
    <row r="67" spans="1:13" s="2" customFormat="1" ht="15" customHeight="1" x14ac:dyDescent="0.2">
      <c r="A67" s="59" t="s">
        <v>62</v>
      </c>
      <c r="B67" s="59"/>
      <c r="C67" s="29">
        <f>SUM(C68:C69)</f>
        <v>4724.6283199999971</v>
      </c>
      <c r="D67" s="29">
        <f t="shared" ref="D67:I67" si="12">SUM(D68:D69)</f>
        <v>-3828.7774700000009</v>
      </c>
      <c r="E67" s="29">
        <f t="shared" si="12"/>
        <v>35335.529739999991</v>
      </c>
      <c r="F67" s="29">
        <f t="shared" si="12"/>
        <v>19308.301560000004</v>
      </c>
      <c r="G67" s="29">
        <f t="shared" si="12"/>
        <v>501.90713</v>
      </c>
      <c r="H67" s="29">
        <f t="shared" si="12"/>
        <v>791.29199999999855</v>
      </c>
      <c r="I67" s="29">
        <f t="shared" si="12"/>
        <v>56832.881280000001</v>
      </c>
      <c r="J67" s="28">
        <f>SUM(J68:J69)</f>
        <v>100</v>
      </c>
      <c r="K67" s="57">
        <v>0.7833</v>
      </c>
      <c r="L67" s="39"/>
      <c r="M67" s="40"/>
    </row>
    <row r="68" spans="1:13" s="6" customFormat="1" x14ac:dyDescent="0.2">
      <c r="A68" s="4">
        <v>24</v>
      </c>
      <c r="B68" s="5" t="s">
        <v>63</v>
      </c>
      <c r="C68" s="20">
        <v>405.66429000000005</v>
      </c>
      <c r="D68" s="20">
        <v>-1113.0021599999998</v>
      </c>
      <c r="E68" s="20">
        <v>3080.0224400000002</v>
      </c>
      <c r="F68" s="20">
        <v>1655.0285299999996</v>
      </c>
      <c r="G68" s="20">
        <v>12.88369</v>
      </c>
      <c r="H68" s="20">
        <v>156.02879000000001</v>
      </c>
      <c r="I68" s="20">
        <v>4196.6255800000008</v>
      </c>
      <c r="J68" s="16">
        <v>7.4</v>
      </c>
      <c r="K68" s="56">
        <v>5.7799999999999997E-2</v>
      </c>
      <c r="L68" s="35"/>
      <c r="M68" s="38"/>
    </row>
    <row r="69" spans="1:13" s="6" customFormat="1" x14ac:dyDescent="0.2">
      <c r="A69" s="4">
        <v>25</v>
      </c>
      <c r="B69" s="5" t="s">
        <v>64</v>
      </c>
      <c r="C69" s="20">
        <v>4318.9640299999974</v>
      </c>
      <c r="D69" s="20">
        <v>-2715.7753100000009</v>
      </c>
      <c r="E69" s="20">
        <v>32255.50729999999</v>
      </c>
      <c r="F69" s="20">
        <v>17653.273030000004</v>
      </c>
      <c r="G69" s="20">
        <v>489.02343999999999</v>
      </c>
      <c r="H69" s="20">
        <v>635.26320999999848</v>
      </c>
      <c r="I69" s="20">
        <v>52636.255700000002</v>
      </c>
      <c r="J69" s="16">
        <v>92.6</v>
      </c>
      <c r="K69" s="56">
        <v>0.72550000000000003</v>
      </c>
      <c r="L69" s="39"/>
      <c r="M69" s="38"/>
    </row>
    <row r="70" spans="1:13" s="2" customFormat="1" x14ac:dyDescent="0.2">
      <c r="A70" s="59" t="s">
        <v>65</v>
      </c>
      <c r="B70" s="59"/>
      <c r="C70" s="29">
        <f>SUM(C71:C72)</f>
        <v>29436.261430000006</v>
      </c>
      <c r="D70" s="29">
        <f t="shared" ref="D70:I70" si="13">SUM(D71:D72)</f>
        <v>-61112.125450000021</v>
      </c>
      <c r="E70" s="29">
        <f t="shared" si="13"/>
        <v>83368.899080000003</v>
      </c>
      <c r="F70" s="29">
        <f t="shared" si="13"/>
        <v>50637.158849999971</v>
      </c>
      <c r="G70" s="29">
        <f t="shared" si="13"/>
        <v>2113.7339899999979</v>
      </c>
      <c r="H70" s="29">
        <f t="shared" si="13"/>
        <v>71502.187199995416</v>
      </c>
      <c r="I70" s="29">
        <f t="shared" si="13"/>
        <v>175946.11509999726</v>
      </c>
      <c r="J70" s="28">
        <f>SUM(J71:J72)</f>
        <v>100</v>
      </c>
      <c r="K70" s="57">
        <v>2.4253</v>
      </c>
      <c r="L70" s="39"/>
      <c r="M70" s="40"/>
    </row>
    <row r="71" spans="1:13" s="6" customFormat="1" x14ac:dyDescent="0.2">
      <c r="A71" s="4">
        <v>2</v>
      </c>
      <c r="B71" s="5" t="s">
        <v>66</v>
      </c>
      <c r="C71" s="20">
        <v>19922.130110000006</v>
      </c>
      <c r="D71" s="20">
        <v>-28519.95818000002</v>
      </c>
      <c r="E71" s="20">
        <v>28384.390350000001</v>
      </c>
      <c r="F71" s="20">
        <v>20730.419099999977</v>
      </c>
      <c r="G71" s="20">
        <v>1658.0436699999987</v>
      </c>
      <c r="H71" s="20">
        <v>69728.068669995409</v>
      </c>
      <c r="I71" s="20">
        <v>111903.09371999721</v>
      </c>
      <c r="J71" s="16">
        <v>63.6</v>
      </c>
      <c r="K71" s="56">
        <v>1.5425</v>
      </c>
      <c r="L71" s="39"/>
      <c r="M71" s="38"/>
    </row>
    <row r="72" spans="1:13" s="6" customFormat="1" ht="25.5" x14ac:dyDescent="0.2">
      <c r="A72" s="4">
        <v>16</v>
      </c>
      <c r="B72" s="5" t="s">
        <v>67</v>
      </c>
      <c r="C72" s="20">
        <v>9514.1313200000022</v>
      </c>
      <c r="D72" s="20">
        <v>-32592.167270000002</v>
      </c>
      <c r="E72" s="20">
        <v>54984.508730000001</v>
      </c>
      <c r="F72" s="20">
        <v>29906.739749999993</v>
      </c>
      <c r="G72" s="20">
        <v>455.69031999999925</v>
      </c>
      <c r="H72" s="20">
        <v>1774.1185300000002</v>
      </c>
      <c r="I72" s="20">
        <v>64043.021380000042</v>
      </c>
      <c r="J72" s="16">
        <v>36.4</v>
      </c>
      <c r="K72" s="56">
        <v>0.88280000000000003</v>
      </c>
      <c r="L72" s="39"/>
      <c r="M72" s="38"/>
    </row>
    <row r="73" spans="1:13" s="2" customFormat="1" x14ac:dyDescent="0.2">
      <c r="A73" s="59" t="s">
        <v>68</v>
      </c>
      <c r="B73" s="59"/>
      <c r="C73" s="29">
        <v>28261.059919999978</v>
      </c>
      <c r="D73" s="29">
        <v>123330.3131499992</v>
      </c>
      <c r="E73" s="29">
        <v>54701.16951000024</v>
      </c>
      <c r="F73" s="29">
        <v>42117.876539999626</v>
      </c>
      <c r="G73" s="29">
        <v>2069.062640000001</v>
      </c>
      <c r="H73" s="29">
        <v>25861.325670001468</v>
      </c>
      <c r="I73" s="29">
        <v>276340.80742999853</v>
      </c>
      <c r="J73" s="28">
        <v>100</v>
      </c>
      <c r="K73" s="57">
        <v>3.8090999999999999</v>
      </c>
      <c r="L73" s="39"/>
      <c r="M73" s="40"/>
    </row>
    <row r="74" spans="1:13" s="6" customFormat="1" x14ac:dyDescent="0.2">
      <c r="A74" s="7">
        <v>68</v>
      </c>
      <c r="B74" s="5" t="s">
        <v>69</v>
      </c>
      <c r="C74" s="20">
        <v>28261.059919999978</v>
      </c>
      <c r="D74" s="20">
        <v>123330.3131499992</v>
      </c>
      <c r="E74" s="20">
        <v>54701.16951000024</v>
      </c>
      <c r="F74" s="20">
        <v>42117.876539999626</v>
      </c>
      <c r="G74" s="20">
        <v>2069.062640000001</v>
      </c>
      <c r="H74" s="20">
        <v>25861.325670001468</v>
      </c>
      <c r="I74" s="20">
        <v>276340.80742999853</v>
      </c>
      <c r="J74" s="16">
        <v>100</v>
      </c>
      <c r="K74" s="56">
        <v>3.8090999999999999</v>
      </c>
      <c r="L74" s="39"/>
      <c r="M74" s="38"/>
    </row>
    <row r="75" spans="1:13" s="2" customFormat="1" x14ac:dyDescent="0.2">
      <c r="A75" s="59" t="s">
        <v>70</v>
      </c>
      <c r="B75" s="59"/>
      <c r="C75" s="29">
        <f>SUM(C76:C88)</f>
        <v>33635.578979999998</v>
      </c>
      <c r="D75" s="29">
        <f t="shared" ref="D75:I75" si="14">SUM(D76:D88)</f>
        <v>143371.58282000001</v>
      </c>
      <c r="E75" s="29">
        <f t="shared" si="14"/>
        <v>203007.95739999978</v>
      </c>
      <c r="F75" s="29">
        <f t="shared" si="14"/>
        <v>140340.2236599999</v>
      </c>
      <c r="G75" s="29">
        <f t="shared" si="14"/>
        <v>24078.262369999989</v>
      </c>
      <c r="H75" s="29">
        <f t="shared" si="14"/>
        <v>35394.220770000153</v>
      </c>
      <c r="I75" s="29">
        <f t="shared" si="14"/>
        <v>579827.82600000023</v>
      </c>
      <c r="J75" s="28">
        <f>SUM(J76:J88)</f>
        <v>100.00000000000001</v>
      </c>
      <c r="K75" s="57">
        <v>7.9920999999999998</v>
      </c>
      <c r="L75" s="39"/>
      <c r="M75" s="40"/>
    </row>
    <row r="76" spans="1:13" s="6" customFormat="1" x14ac:dyDescent="0.2">
      <c r="A76" s="9">
        <v>33</v>
      </c>
      <c r="B76" s="5" t="s">
        <v>71</v>
      </c>
      <c r="C76" s="20">
        <v>2394.4744799999994</v>
      </c>
      <c r="D76" s="20">
        <v>20118.391880000003</v>
      </c>
      <c r="E76" s="20">
        <v>14192.405330000001</v>
      </c>
      <c r="F76" s="20">
        <v>7836.1957500000017</v>
      </c>
      <c r="G76" s="20">
        <v>721.68778000000043</v>
      </c>
      <c r="H76" s="20">
        <v>19409.319670000004</v>
      </c>
      <c r="I76" s="20">
        <v>64672.474889999969</v>
      </c>
      <c r="J76" s="16">
        <v>11.1</v>
      </c>
      <c r="K76" s="56">
        <v>0.89139999999999997</v>
      </c>
      <c r="L76" s="39"/>
      <c r="M76" s="38"/>
    </row>
    <row r="77" spans="1:13" s="6" customFormat="1" x14ac:dyDescent="0.2">
      <c r="A77" s="9">
        <v>62</v>
      </c>
      <c r="B77" s="5" t="s">
        <v>72</v>
      </c>
      <c r="C77" s="20">
        <v>7280.1651700000057</v>
      </c>
      <c r="D77" s="20">
        <v>19204.894110000008</v>
      </c>
      <c r="E77" s="20">
        <v>53262.419799999829</v>
      </c>
      <c r="F77" s="20">
        <v>34387.06976999998</v>
      </c>
      <c r="G77" s="20">
        <v>3704.8780599999991</v>
      </c>
      <c r="H77" s="20">
        <v>301.46338000000156</v>
      </c>
      <c r="I77" s="20">
        <v>118140.89028999981</v>
      </c>
      <c r="J77" s="16">
        <v>20.399999999999999</v>
      </c>
      <c r="K77" s="56">
        <v>1.6284000000000001</v>
      </c>
      <c r="L77" s="39"/>
      <c r="M77" s="38"/>
    </row>
    <row r="78" spans="1:13" s="6" customFormat="1" x14ac:dyDescent="0.2">
      <c r="A78" s="9">
        <v>63</v>
      </c>
      <c r="B78" s="5" t="s">
        <v>73</v>
      </c>
      <c r="C78" s="20">
        <v>4065.1713799999989</v>
      </c>
      <c r="D78" s="20">
        <v>5161.7205499999982</v>
      </c>
      <c r="E78" s="20">
        <v>20263.392229999994</v>
      </c>
      <c r="F78" s="20">
        <v>13086.427549999989</v>
      </c>
      <c r="G78" s="20">
        <v>1070.6235200000008</v>
      </c>
      <c r="H78" s="20">
        <v>534.86153999999885</v>
      </c>
      <c r="I78" s="20">
        <v>44182.19676999993</v>
      </c>
      <c r="J78" s="16">
        <v>7.6</v>
      </c>
      <c r="K78" s="56">
        <v>0.60899999999999999</v>
      </c>
      <c r="L78" s="39"/>
      <c r="M78" s="38"/>
    </row>
    <row r="79" spans="1:13" s="6" customFormat="1" x14ac:dyDescent="0.2">
      <c r="A79" s="9">
        <v>69</v>
      </c>
      <c r="B79" s="5" t="s">
        <v>74</v>
      </c>
      <c r="C79" s="20">
        <v>3827.0323599999965</v>
      </c>
      <c r="D79" s="20">
        <v>26493.104980000004</v>
      </c>
      <c r="E79" s="20">
        <v>21935.514309999973</v>
      </c>
      <c r="F79" s="20">
        <v>22650.16001999997</v>
      </c>
      <c r="G79" s="20">
        <v>6041.6266099999875</v>
      </c>
      <c r="H79" s="20">
        <v>9121.9421400001429</v>
      </c>
      <c r="I79" s="20">
        <v>90069.380420000234</v>
      </c>
      <c r="J79" s="16">
        <v>15.5</v>
      </c>
      <c r="K79" s="56">
        <v>1.2415</v>
      </c>
      <c r="L79" s="39"/>
      <c r="M79" s="38"/>
    </row>
    <row r="80" spans="1:13" s="6" customFormat="1" x14ac:dyDescent="0.2">
      <c r="A80" s="9">
        <v>70</v>
      </c>
      <c r="B80" s="5" t="s">
        <v>75</v>
      </c>
      <c r="C80" s="20">
        <v>3531.8442999999997</v>
      </c>
      <c r="D80" s="20">
        <v>11063.866330000028</v>
      </c>
      <c r="E80" s="20">
        <v>11143.494989999992</v>
      </c>
      <c r="F80" s="20">
        <v>11874.293070000005</v>
      </c>
      <c r="G80" s="20">
        <v>2700.6445200000026</v>
      </c>
      <c r="H80" s="20">
        <v>203.03756000000075</v>
      </c>
      <c r="I80" s="20">
        <v>40517.180770000006</v>
      </c>
      <c r="J80" s="16">
        <v>7</v>
      </c>
      <c r="K80" s="56">
        <v>0.5585</v>
      </c>
      <c r="L80" s="39"/>
      <c r="M80" s="38"/>
    </row>
    <row r="81" spans="1:13" s="6" customFormat="1" ht="25.5" x14ac:dyDescent="0.2">
      <c r="A81" s="9">
        <v>71</v>
      </c>
      <c r="B81" s="5" t="s">
        <v>76</v>
      </c>
      <c r="C81" s="20">
        <v>3483.2328199999997</v>
      </c>
      <c r="D81" s="20">
        <v>18213.245929999997</v>
      </c>
      <c r="E81" s="20">
        <v>19538.25512999999</v>
      </c>
      <c r="F81" s="20">
        <v>11739.013889999997</v>
      </c>
      <c r="G81" s="20">
        <v>2132.0614700000006</v>
      </c>
      <c r="H81" s="20">
        <v>323.40550000000059</v>
      </c>
      <c r="I81" s="20">
        <v>55429.214739999974</v>
      </c>
      <c r="J81" s="16">
        <v>9.6</v>
      </c>
      <c r="K81" s="56">
        <v>0.76400000000000001</v>
      </c>
      <c r="L81" s="39"/>
      <c r="M81" s="38"/>
    </row>
    <row r="82" spans="1:13" s="6" customFormat="1" x14ac:dyDescent="0.2">
      <c r="A82" s="9">
        <v>73</v>
      </c>
      <c r="B82" s="5" t="s">
        <v>77</v>
      </c>
      <c r="C82" s="20">
        <v>3007.5059800000026</v>
      </c>
      <c r="D82" s="20">
        <v>12745.065129999988</v>
      </c>
      <c r="E82" s="20">
        <v>16455.326029999997</v>
      </c>
      <c r="F82" s="20">
        <v>11193.738559999994</v>
      </c>
      <c r="G82" s="20">
        <v>1786.3306799999971</v>
      </c>
      <c r="H82" s="20">
        <v>488.1529100000003</v>
      </c>
      <c r="I82" s="20">
        <v>45676.119290000039</v>
      </c>
      <c r="J82" s="16">
        <v>7.9</v>
      </c>
      <c r="K82" s="56">
        <v>0.62960000000000005</v>
      </c>
      <c r="L82" s="39"/>
      <c r="M82" s="38"/>
    </row>
    <row r="83" spans="1:13" s="6" customFormat="1" x14ac:dyDescent="0.2">
      <c r="A83" s="9">
        <v>75</v>
      </c>
      <c r="B83" s="5" t="s">
        <v>78</v>
      </c>
      <c r="C83" s="20">
        <v>2220.4993599999993</v>
      </c>
      <c r="D83" s="20">
        <v>6437.4358499999971</v>
      </c>
      <c r="E83" s="20">
        <v>7417.1123399999915</v>
      </c>
      <c r="F83" s="20">
        <v>5552.2057999999943</v>
      </c>
      <c r="G83" s="20">
        <v>2334.7105300000039</v>
      </c>
      <c r="H83" s="20">
        <v>495.2159000000018</v>
      </c>
      <c r="I83" s="20">
        <v>24457.17978000014</v>
      </c>
      <c r="J83" s="16">
        <v>4.2</v>
      </c>
      <c r="K83" s="56">
        <v>0.33710000000000001</v>
      </c>
      <c r="L83" s="39"/>
      <c r="M83" s="38"/>
    </row>
    <row r="84" spans="1:13" s="6" customFormat="1" x14ac:dyDescent="0.2">
      <c r="A84" s="9">
        <v>74</v>
      </c>
      <c r="B84" s="5" t="s">
        <v>79</v>
      </c>
      <c r="C84" s="20">
        <v>35.752520000000004</v>
      </c>
      <c r="D84" s="20">
        <v>1004.9200199999998</v>
      </c>
      <c r="E84" s="20">
        <v>873.37347999999963</v>
      </c>
      <c r="F84" s="20">
        <v>465.6679800000004</v>
      </c>
      <c r="G84" s="20">
        <v>73.01500999999999</v>
      </c>
      <c r="H84" s="20">
        <v>22.655549999999959</v>
      </c>
      <c r="I84" s="20">
        <v>2475.3845599999986</v>
      </c>
      <c r="J84" s="16">
        <v>0.4</v>
      </c>
      <c r="K84" s="25">
        <v>3.4099999999999998E-2</v>
      </c>
      <c r="L84" s="39"/>
      <c r="M84" s="38"/>
    </row>
    <row r="85" spans="1:13" s="6" customFormat="1" x14ac:dyDescent="0.2">
      <c r="A85" s="9">
        <v>78</v>
      </c>
      <c r="B85" s="5" t="s">
        <v>80</v>
      </c>
      <c r="C85" s="20">
        <v>1660.2278200000003</v>
      </c>
      <c r="D85" s="20">
        <v>5177.1416899999986</v>
      </c>
      <c r="E85" s="20">
        <v>13887.013079999997</v>
      </c>
      <c r="F85" s="20">
        <v>7924.6388000000015</v>
      </c>
      <c r="G85" s="20">
        <v>237.9542899999999</v>
      </c>
      <c r="H85" s="20">
        <v>147.32885999999993</v>
      </c>
      <c r="I85" s="20">
        <v>29034.304539999983</v>
      </c>
      <c r="J85" s="16">
        <v>5</v>
      </c>
      <c r="K85" s="56">
        <v>0.4002</v>
      </c>
      <c r="L85" s="39"/>
      <c r="M85" s="38"/>
    </row>
    <row r="86" spans="1:13" s="6" customFormat="1" x14ac:dyDescent="0.2">
      <c r="A86" s="9">
        <v>81</v>
      </c>
      <c r="B86" s="5" t="s">
        <v>81</v>
      </c>
      <c r="C86" s="20">
        <v>1011.7330999999995</v>
      </c>
      <c r="D86" s="20">
        <v>9903.9862000000121</v>
      </c>
      <c r="E86" s="20">
        <v>11028.583719999991</v>
      </c>
      <c r="F86" s="20">
        <v>5751.7129099999811</v>
      </c>
      <c r="G86" s="20">
        <v>1947.3214500000008</v>
      </c>
      <c r="H86" s="20">
        <v>282.7612700000011</v>
      </c>
      <c r="I86" s="20">
        <v>29926.098650000167</v>
      </c>
      <c r="J86" s="16">
        <v>5.2</v>
      </c>
      <c r="K86" s="56">
        <v>0.41249999999999998</v>
      </c>
      <c r="L86" s="39"/>
      <c r="M86" s="38"/>
    </row>
    <row r="87" spans="1:13" s="6" customFormat="1" x14ac:dyDescent="0.2">
      <c r="A87" s="9">
        <v>82</v>
      </c>
      <c r="B87" s="5" t="s">
        <v>82</v>
      </c>
      <c r="C87" s="20">
        <v>893.95141999999987</v>
      </c>
      <c r="D87" s="20">
        <v>5247.8732699999937</v>
      </c>
      <c r="E87" s="20">
        <v>11304.766500000003</v>
      </c>
      <c r="F87" s="20">
        <v>6960.5220300000028</v>
      </c>
      <c r="G87" s="20">
        <v>931.23557000000017</v>
      </c>
      <c r="H87" s="20">
        <v>4014.5882799999899</v>
      </c>
      <c r="I87" s="20">
        <v>29352.937070000011</v>
      </c>
      <c r="J87" s="16">
        <v>5.0999999999999996</v>
      </c>
      <c r="K87" s="56">
        <v>0.40460000000000002</v>
      </c>
      <c r="L87" s="39"/>
      <c r="M87" s="38"/>
    </row>
    <row r="88" spans="1:13" s="6" customFormat="1" ht="12.75" customHeight="1" x14ac:dyDescent="0.2">
      <c r="A88" s="9">
        <v>95</v>
      </c>
      <c r="B88" s="22" t="s">
        <v>83</v>
      </c>
      <c r="C88" s="23">
        <v>223.98827000000006</v>
      </c>
      <c r="D88" s="23">
        <v>2599.9368799999988</v>
      </c>
      <c r="E88" s="23">
        <v>1706.3004600000015</v>
      </c>
      <c r="F88" s="23">
        <v>918.57753000000025</v>
      </c>
      <c r="G88" s="23">
        <v>396.17288000000002</v>
      </c>
      <c r="H88" s="23">
        <v>49.488209999999967</v>
      </c>
      <c r="I88" s="23">
        <v>5894.4642300000132</v>
      </c>
      <c r="J88" s="24">
        <v>1</v>
      </c>
      <c r="K88" s="56">
        <v>8.1199999999999994E-2</v>
      </c>
      <c r="L88" s="39"/>
      <c r="M88" s="38"/>
    </row>
    <row r="89" spans="1:13" s="2" customFormat="1" x14ac:dyDescent="0.2">
      <c r="A89" s="59" t="s">
        <v>84</v>
      </c>
      <c r="B89" s="59"/>
      <c r="C89" s="29">
        <v>6992.2550900000024</v>
      </c>
      <c r="D89" s="29">
        <v>12848.429629999993</v>
      </c>
      <c r="E89" s="29">
        <v>43602.794610000026</v>
      </c>
      <c r="F89" s="29">
        <v>22339.455520000018</v>
      </c>
      <c r="G89" s="29">
        <v>153.73902000000007</v>
      </c>
      <c r="H89" s="29">
        <v>3646.6129099999953</v>
      </c>
      <c r="I89" s="29">
        <v>89583.286779999995</v>
      </c>
      <c r="J89" s="28">
        <v>100</v>
      </c>
      <c r="K89" s="57">
        <v>1.2347999999999999</v>
      </c>
      <c r="L89" s="39"/>
      <c r="M89" s="40"/>
    </row>
    <row r="90" spans="1:13" s="6" customFormat="1" x14ac:dyDescent="0.2">
      <c r="A90" s="9">
        <v>10</v>
      </c>
      <c r="B90" s="5" t="s">
        <v>85</v>
      </c>
      <c r="C90" s="20">
        <v>6992.2550900000024</v>
      </c>
      <c r="D90" s="20">
        <v>12848.429629999993</v>
      </c>
      <c r="E90" s="20">
        <v>43602.794610000026</v>
      </c>
      <c r="F90" s="20">
        <v>22339.455520000018</v>
      </c>
      <c r="G90" s="17">
        <v>153.73902000000007</v>
      </c>
      <c r="H90" s="17">
        <v>3646.6129099999953</v>
      </c>
      <c r="I90" s="20">
        <v>89583.286779999995</v>
      </c>
      <c r="J90" s="16">
        <v>100</v>
      </c>
      <c r="K90" s="56">
        <v>1.2347999999999999</v>
      </c>
      <c r="L90" s="39"/>
      <c r="M90" s="38"/>
    </row>
    <row r="91" spans="1:13" s="2" customFormat="1" x14ac:dyDescent="0.2">
      <c r="A91" s="59" t="s">
        <v>86</v>
      </c>
      <c r="B91" s="59"/>
      <c r="C91" s="29">
        <f>SUM(C92:C93)</f>
        <v>-5.3792799999999996</v>
      </c>
      <c r="D91" s="29">
        <f t="shared" ref="D91:I91" si="15">SUM(D92:D93)</f>
        <v>5.2263500000000107</v>
      </c>
      <c r="E91" s="29">
        <f t="shared" si="15"/>
        <v>102.52099000000001</v>
      </c>
      <c r="F91" s="29">
        <f t="shared" si="15"/>
        <v>46.335460000000012</v>
      </c>
      <c r="G91" s="29">
        <f t="shared" si="15"/>
        <v>4.5491099999999998</v>
      </c>
      <c r="H91" s="29">
        <f t="shared" si="15"/>
        <v>2.9631600000000002</v>
      </c>
      <c r="I91" s="29">
        <f t="shared" si="15"/>
        <v>156.21579</v>
      </c>
      <c r="J91" s="28">
        <f>SUM(J92:J93)</f>
        <v>100</v>
      </c>
      <c r="K91" s="57">
        <v>2.2000000000000001E-3</v>
      </c>
      <c r="L91" s="39"/>
      <c r="M91" s="40"/>
    </row>
    <row r="92" spans="1:13" s="6" customFormat="1" ht="12.75" customHeight="1" x14ac:dyDescent="0.2">
      <c r="A92" s="4">
        <v>97</v>
      </c>
      <c r="B92" s="22" t="s">
        <v>87</v>
      </c>
      <c r="C92" s="23">
        <v>6.2438400000000005</v>
      </c>
      <c r="D92" s="23">
        <v>74.480249999999998</v>
      </c>
      <c r="E92" s="23">
        <v>59.057450000000003</v>
      </c>
      <c r="F92" s="23">
        <v>25.454429999999999</v>
      </c>
      <c r="G92" s="25">
        <v>0.52040999999999993</v>
      </c>
      <c r="H92" s="25">
        <v>1.0804800000000001</v>
      </c>
      <c r="I92" s="23">
        <v>166.83685999999997</v>
      </c>
      <c r="J92" s="24">
        <v>106.8</v>
      </c>
      <c r="K92" s="58">
        <v>2.3E-3</v>
      </c>
      <c r="L92" s="39"/>
      <c r="M92" s="38"/>
    </row>
    <row r="93" spans="1:13" s="6" customFormat="1" ht="25.5" x14ac:dyDescent="0.2">
      <c r="A93" s="9">
        <v>98</v>
      </c>
      <c r="B93" s="5" t="s">
        <v>88</v>
      </c>
      <c r="C93" s="25">
        <v>-11.62312</v>
      </c>
      <c r="D93" s="25">
        <v>-69.253899999999987</v>
      </c>
      <c r="E93" s="25">
        <v>43.463540000000002</v>
      </c>
      <c r="F93" s="25">
        <v>20.88103000000001</v>
      </c>
      <c r="G93" s="25">
        <v>4.0286999999999997</v>
      </c>
      <c r="H93" s="25">
        <v>1.8826800000000001</v>
      </c>
      <c r="I93" s="25">
        <v>-10.621069999999984</v>
      </c>
      <c r="J93" s="24">
        <v>-6.8</v>
      </c>
      <c r="K93" s="51">
        <v>-1E-4</v>
      </c>
      <c r="L93" s="39"/>
      <c r="M93" s="38"/>
    </row>
    <row r="94" spans="1:13" s="2" customFormat="1" x14ac:dyDescent="0.2">
      <c r="A94" s="59" t="s">
        <v>89</v>
      </c>
      <c r="B94" s="59"/>
      <c r="C94" s="29">
        <v>600.98777000000007</v>
      </c>
      <c r="D94" s="29">
        <v>7715.1752300000071</v>
      </c>
      <c r="E94" s="29">
        <v>12406.212250000035</v>
      </c>
      <c r="F94" s="29">
        <v>8315.4344299999884</v>
      </c>
      <c r="G94" s="29">
        <v>3506.6541100000049</v>
      </c>
      <c r="H94" s="29">
        <v>1936.9550699999577</v>
      </c>
      <c r="I94" s="29">
        <v>34481.418860001373</v>
      </c>
      <c r="J94" s="28">
        <v>100</v>
      </c>
      <c r="K94" s="57">
        <v>0.4753</v>
      </c>
      <c r="L94" s="39"/>
      <c r="M94" s="40"/>
    </row>
    <row r="95" spans="1:13" s="6" customFormat="1" x14ac:dyDescent="0.2">
      <c r="A95" s="9">
        <v>96</v>
      </c>
      <c r="B95" s="5" t="s">
        <v>90</v>
      </c>
      <c r="C95" s="20">
        <v>600.98777000000007</v>
      </c>
      <c r="D95" s="20">
        <v>7715.1752300000071</v>
      </c>
      <c r="E95" s="20">
        <v>12406.212250000035</v>
      </c>
      <c r="F95" s="20">
        <v>8315.4344299999884</v>
      </c>
      <c r="G95" s="17">
        <v>3506.6541100000049</v>
      </c>
      <c r="H95" s="17">
        <v>1936.9550699999577</v>
      </c>
      <c r="I95" s="20">
        <v>34481.418860001373</v>
      </c>
      <c r="J95" s="16">
        <v>100</v>
      </c>
      <c r="K95" s="56">
        <v>0.4753</v>
      </c>
      <c r="L95" s="39"/>
      <c r="M95" s="38"/>
    </row>
    <row r="96" spans="1:13" s="2" customFormat="1" x14ac:dyDescent="0.2">
      <c r="A96" s="59" t="s">
        <v>91</v>
      </c>
      <c r="B96" s="59"/>
      <c r="C96" s="29">
        <v>12173.922060000003</v>
      </c>
      <c r="D96" s="29">
        <v>62862.885009999991</v>
      </c>
      <c r="E96" s="29">
        <v>21957.056500000006</v>
      </c>
      <c r="F96" s="29">
        <v>13372.583699999999</v>
      </c>
      <c r="G96" s="29">
        <v>405.06022999999993</v>
      </c>
      <c r="H96" s="29">
        <v>15400.816710000025</v>
      </c>
      <c r="I96" s="29">
        <v>126172.32420999993</v>
      </c>
      <c r="J96" s="28">
        <v>100</v>
      </c>
      <c r="K96" s="57">
        <v>1.7392000000000001</v>
      </c>
      <c r="L96" s="39"/>
      <c r="M96" s="40"/>
    </row>
    <row r="97" spans="1:13" s="6" customFormat="1" x14ac:dyDescent="0.2">
      <c r="A97" s="9">
        <v>61</v>
      </c>
      <c r="B97" s="5" t="s">
        <v>92</v>
      </c>
      <c r="C97" s="20">
        <v>12173.922060000003</v>
      </c>
      <c r="D97" s="20">
        <v>62862.885009999991</v>
      </c>
      <c r="E97" s="20">
        <v>21957.056500000006</v>
      </c>
      <c r="F97" s="20">
        <v>13372.583699999999</v>
      </c>
      <c r="G97" s="17">
        <v>405.06022999999993</v>
      </c>
      <c r="H97" s="17">
        <v>15400.816710000025</v>
      </c>
      <c r="I97" s="20">
        <v>126172.32420999993</v>
      </c>
      <c r="J97" s="16">
        <v>100</v>
      </c>
      <c r="K97" s="56">
        <v>1.7392000000000001</v>
      </c>
      <c r="L97" s="39"/>
      <c r="M97" s="38"/>
    </row>
    <row r="98" spans="1:13" s="2" customFormat="1" x14ac:dyDescent="0.2">
      <c r="A98" s="59" t="s">
        <v>93</v>
      </c>
      <c r="B98" s="59"/>
      <c r="C98" s="29">
        <f>SUM(C99:C101)</f>
        <v>99398.80809000002</v>
      </c>
      <c r="D98" s="29">
        <f t="shared" ref="D98:I98" si="16">SUM(D99:D101)</f>
        <v>1134694.2706299992</v>
      </c>
      <c r="E98" s="29">
        <f t="shared" si="16"/>
        <v>336326.95640000002</v>
      </c>
      <c r="F98" s="29">
        <f t="shared" si="16"/>
        <v>185020.76782000018</v>
      </c>
      <c r="G98" s="29">
        <f t="shared" si="16"/>
        <v>4846.6303599999992</v>
      </c>
      <c r="H98" s="29">
        <f t="shared" si="16"/>
        <v>708664.62831999594</v>
      </c>
      <c r="I98" s="29">
        <f t="shared" si="16"/>
        <v>2468952.0616200063</v>
      </c>
      <c r="J98" s="28">
        <f>SUM(J99:J101)</f>
        <v>100</v>
      </c>
      <c r="K98" s="57">
        <v>34.0319</v>
      </c>
      <c r="L98" s="39"/>
      <c r="M98" s="40"/>
    </row>
    <row r="99" spans="1:13" s="6" customFormat="1" ht="25.5" x14ac:dyDescent="0.2">
      <c r="A99" s="9">
        <v>45</v>
      </c>
      <c r="B99" s="5" t="s">
        <v>94</v>
      </c>
      <c r="C99" s="20">
        <v>5754.8812000000071</v>
      </c>
      <c r="D99" s="20">
        <v>135504.80276000005</v>
      </c>
      <c r="E99" s="20">
        <v>36471.274620000062</v>
      </c>
      <c r="F99" s="20">
        <v>19387.959189999958</v>
      </c>
      <c r="G99" s="17">
        <v>1306.8355000000008</v>
      </c>
      <c r="H99" s="17">
        <v>3137.2275299999778</v>
      </c>
      <c r="I99" s="20">
        <v>201562.98080000005</v>
      </c>
      <c r="J99" s="16">
        <v>8.1999999999999993</v>
      </c>
      <c r="K99" s="56">
        <v>2.7783000000000002</v>
      </c>
      <c r="L99" s="39"/>
      <c r="M99" s="38"/>
    </row>
    <row r="100" spans="1:13" s="6" customFormat="1" x14ac:dyDescent="0.2">
      <c r="A100" s="9">
        <v>46</v>
      </c>
      <c r="B100" s="5" t="s">
        <v>95</v>
      </c>
      <c r="C100" s="20">
        <v>58491.153150000078</v>
      </c>
      <c r="D100" s="20">
        <v>658984.86165000056</v>
      </c>
      <c r="E100" s="20">
        <v>132327.15832000005</v>
      </c>
      <c r="F100" s="20">
        <v>84264.862900000357</v>
      </c>
      <c r="G100" s="17">
        <v>730.85427000000061</v>
      </c>
      <c r="H100" s="17">
        <v>441503.82812999835</v>
      </c>
      <c r="I100" s="20">
        <v>1376302.7184199984</v>
      </c>
      <c r="J100" s="16">
        <v>55.7</v>
      </c>
      <c r="K100" s="56">
        <v>18.9709</v>
      </c>
      <c r="L100" s="39"/>
      <c r="M100" s="38"/>
    </row>
    <row r="101" spans="1:13" s="6" customFormat="1" x14ac:dyDescent="0.2">
      <c r="A101" s="9">
        <v>47</v>
      </c>
      <c r="B101" s="5" t="s">
        <v>96</v>
      </c>
      <c r="C101" s="20">
        <v>35152.773739999931</v>
      </c>
      <c r="D101" s="20">
        <v>340204.60621999862</v>
      </c>
      <c r="E101" s="20">
        <v>167528.52345999991</v>
      </c>
      <c r="F101" s="20">
        <v>81367.945729999876</v>
      </c>
      <c r="G101" s="17">
        <v>2808.9405899999983</v>
      </c>
      <c r="H101" s="17">
        <v>264023.57265999762</v>
      </c>
      <c r="I101" s="20">
        <v>891086.36240000802</v>
      </c>
      <c r="J101" s="16">
        <v>36.1</v>
      </c>
      <c r="K101" s="56">
        <v>12.2827</v>
      </c>
      <c r="L101" s="39"/>
      <c r="M101" s="38"/>
    </row>
    <row r="102" spans="1:13" s="2" customFormat="1" x14ac:dyDescent="0.2">
      <c r="A102" s="59" t="s">
        <v>97</v>
      </c>
      <c r="B102" s="59"/>
      <c r="C102" s="29">
        <f>SUM(C103:C107)</f>
        <v>14348.596189999998</v>
      </c>
      <c r="D102" s="29">
        <f t="shared" ref="D102:I102" si="17">SUM(D103:D107)</f>
        <v>-11734.465010000002</v>
      </c>
      <c r="E102" s="29">
        <f t="shared" si="17"/>
        <v>36126.566100000004</v>
      </c>
      <c r="F102" s="29">
        <f t="shared" si="17"/>
        <v>20863.967440000004</v>
      </c>
      <c r="G102" s="29">
        <f t="shared" si="17"/>
        <v>160.87907999999999</v>
      </c>
      <c r="H102" s="29">
        <f t="shared" si="17"/>
        <v>1376.9909700000001</v>
      </c>
      <c r="I102" s="29">
        <f t="shared" si="17"/>
        <v>61142.534770000006</v>
      </c>
      <c r="J102" s="28">
        <f>SUM(J103:J107)</f>
        <v>100.00000000000001</v>
      </c>
      <c r="K102" s="57">
        <v>0.84279999999999999</v>
      </c>
      <c r="L102" s="39"/>
      <c r="M102" s="40"/>
    </row>
    <row r="103" spans="1:13" s="6" customFormat="1" x14ac:dyDescent="0.2">
      <c r="A103" s="9">
        <v>26</v>
      </c>
      <c r="B103" s="36" t="s">
        <v>125</v>
      </c>
      <c r="C103" s="20">
        <v>9196.9397299999982</v>
      </c>
      <c r="D103" s="20">
        <v>-539.48237999999958</v>
      </c>
      <c r="E103" s="20">
        <v>7216.5018800000016</v>
      </c>
      <c r="F103" s="20">
        <v>4504.1155600000002</v>
      </c>
      <c r="G103" s="17">
        <v>61.088209999999997</v>
      </c>
      <c r="H103" s="17">
        <v>518.05178000000012</v>
      </c>
      <c r="I103" s="20">
        <v>20957.214780000013</v>
      </c>
      <c r="J103" s="16">
        <v>34.299999999999997</v>
      </c>
      <c r="K103" s="56">
        <v>0.28889999999999999</v>
      </c>
      <c r="L103" s="39"/>
      <c r="M103" s="38"/>
    </row>
    <row r="104" spans="1:13" s="6" customFormat="1" x14ac:dyDescent="0.2">
      <c r="A104" s="9">
        <v>27</v>
      </c>
      <c r="B104" s="36" t="s">
        <v>126</v>
      </c>
      <c r="C104" s="20">
        <v>2176.0377399999998</v>
      </c>
      <c r="D104" s="20">
        <v>-486.33339000000024</v>
      </c>
      <c r="E104" s="20">
        <v>7379.043819999998</v>
      </c>
      <c r="F104" s="20">
        <v>4163.0844200000029</v>
      </c>
      <c r="G104" s="17">
        <v>34.832420000000006</v>
      </c>
      <c r="H104" s="17">
        <v>280.10252999999983</v>
      </c>
      <c r="I104" s="20">
        <v>13546.767540000001</v>
      </c>
      <c r="J104" s="16">
        <v>22.2</v>
      </c>
      <c r="K104" s="56">
        <v>0.1867</v>
      </c>
      <c r="L104" s="39"/>
      <c r="M104" s="38"/>
    </row>
    <row r="105" spans="1:13" s="6" customFormat="1" x14ac:dyDescent="0.2">
      <c r="A105" s="9">
        <v>28</v>
      </c>
      <c r="B105" s="36" t="s">
        <v>127</v>
      </c>
      <c r="C105" s="20">
        <v>1549.1433499999996</v>
      </c>
      <c r="D105" s="20">
        <v>-4425.7412000000013</v>
      </c>
      <c r="E105" s="20">
        <v>10511.63658</v>
      </c>
      <c r="F105" s="20">
        <v>6022.4515100000035</v>
      </c>
      <c r="G105" s="17">
        <v>43.72162999999999</v>
      </c>
      <c r="H105" s="17">
        <v>292.17992999999996</v>
      </c>
      <c r="I105" s="20">
        <v>13993.391800000001</v>
      </c>
      <c r="J105" s="16">
        <v>22.9</v>
      </c>
      <c r="K105" s="56">
        <v>0.19289999999999999</v>
      </c>
      <c r="L105" s="39"/>
      <c r="M105" s="38"/>
    </row>
    <row r="106" spans="1:13" s="6" customFormat="1" x14ac:dyDescent="0.2">
      <c r="A106" s="9">
        <v>29</v>
      </c>
      <c r="B106" s="36" t="s">
        <v>128</v>
      </c>
      <c r="C106" s="20">
        <v>1482.8864200000003</v>
      </c>
      <c r="D106" s="20">
        <v>-4117.4704600000005</v>
      </c>
      <c r="E106" s="20">
        <v>5530.8330499999993</v>
      </c>
      <c r="F106" s="20">
        <v>2930.8121299999993</v>
      </c>
      <c r="G106" s="17">
        <v>5.13279</v>
      </c>
      <c r="H106" s="17">
        <v>124.12190000000001</v>
      </c>
      <c r="I106" s="20">
        <v>5956.3158300000014</v>
      </c>
      <c r="J106" s="16">
        <v>9.6999999999999993</v>
      </c>
      <c r="K106" s="56">
        <v>8.2100000000000006E-2</v>
      </c>
      <c r="L106" s="39"/>
      <c r="M106" s="38"/>
    </row>
    <row r="107" spans="1:13" s="6" customFormat="1" x14ac:dyDescent="0.2">
      <c r="A107" s="9">
        <v>30</v>
      </c>
      <c r="B107" s="36" t="s">
        <v>129</v>
      </c>
      <c r="C107" s="20">
        <v>-56.411050000000024</v>
      </c>
      <c r="D107" s="20">
        <v>-2165.4375799999998</v>
      </c>
      <c r="E107" s="20">
        <v>5488.5507699999998</v>
      </c>
      <c r="F107" s="20">
        <v>3243.5038199999995</v>
      </c>
      <c r="G107" s="17">
        <v>16.104030000000002</v>
      </c>
      <c r="H107" s="17">
        <v>162.53483000000006</v>
      </c>
      <c r="I107" s="20">
        <v>6688.8448200000012</v>
      </c>
      <c r="J107" s="16">
        <v>10.9</v>
      </c>
      <c r="K107" s="56">
        <v>9.2200000000000004E-2</v>
      </c>
      <c r="L107" s="39"/>
      <c r="M107" s="38"/>
    </row>
    <row r="108" spans="1:13" s="2" customFormat="1" x14ac:dyDescent="0.2">
      <c r="A108" s="59" t="s">
        <v>103</v>
      </c>
      <c r="B108" s="59"/>
      <c r="C108" s="29">
        <f>SUM(C109:C113)</f>
        <v>30014.188589999991</v>
      </c>
      <c r="D108" s="29">
        <f t="shared" ref="D108:I108" si="18">SUM(D109:D113)</f>
        <v>-56708.446200000137</v>
      </c>
      <c r="E108" s="29">
        <f t="shared" si="18"/>
        <v>186308.96426999997</v>
      </c>
      <c r="F108" s="29">
        <f t="shared" si="18"/>
        <v>105248.4557399999</v>
      </c>
      <c r="G108" s="29">
        <f t="shared" si="18"/>
        <v>2649.3104000000021</v>
      </c>
      <c r="H108" s="29">
        <f t="shared" si="18"/>
        <v>31652.415420000121</v>
      </c>
      <c r="I108" s="29">
        <f t="shared" si="18"/>
        <v>299164.88822000002</v>
      </c>
      <c r="J108" s="28">
        <f>SUM(J109:J113)</f>
        <v>100</v>
      </c>
      <c r="K108" s="57">
        <v>4.1237000000000004</v>
      </c>
      <c r="L108" s="39"/>
      <c r="M108" s="40"/>
    </row>
    <row r="109" spans="1:13" s="6" customFormat="1" x14ac:dyDescent="0.2">
      <c r="A109" s="9">
        <v>49</v>
      </c>
      <c r="B109" s="5" t="s">
        <v>98</v>
      </c>
      <c r="C109" s="20">
        <v>15369.889819999995</v>
      </c>
      <c r="D109" s="20">
        <v>-49883.179550000124</v>
      </c>
      <c r="E109" s="20">
        <v>98823.071369999961</v>
      </c>
      <c r="F109" s="20">
        <v>53025.619019999911</v>
      </c>
      <c r="G109" s="17">
        <v>1599.7107600000015</v>
      </c>
      <c r="H109" s="17">
        <v>2403.5500099999799</v>
      </c>
      <c r="I109" s="20">
        <v>121338.66142999998</v>
      </c>
      <c r="J109" s="16">
        <v>40.5</v>
      </c>
      <c r="K109" s="24">
        <v>1.6725000000000001</v>
      </c>
      <c r="L109" s="39"/>
      <c r="M109" s="38"/>
    </row>
    <row r="110" spans="1:13" s="6" customFormat="1" x14ac:dyDescent="0.2">
      <c r="A110" s="9">
        <v>50</v>
      </c>
      <c r="B110" s="5" t="s">
        <v>99</v>
      </c>
      <c r="C110" s="20">
        <v>761.86463000000003</v>
      </c>
      <c r="D110" s="20">
        <v>1579.6246800000004</v>
      </c>
      <c r="E110" s="20">
        <v>6171.9803800000018</v>
      </c>
      <c r="F110" s="20">
        <v>4068.1828800000008</v>
      </c>
      <c r="G110" s="17">
        <v>8.9214100000000016</v>
      </c>
      <c r="H110" s="17">
        <v>2252.1681599999997</v>
      </c>
      <c r="I110" s="20">
        <v>14842.742139999995</v>
      </c>
      <c r="J110" s="16">
        <v>5</v>
      </c>
      <c r="K110" s="24">
        <v>0.2046</v>
      </c>
      <c r="L110" s="39"/>
      <c r="M110" s="38"/>
    </row>
    <row r="111" spans="1:13" s="6" customFormat="1" x14ac:dyDescent="0.2">
      <c r="A111" s="9">
        <v>51</v>
      </c>
      <c r="B111" s="5" t="s">
        <v>100</v>
      </c>
      <c r="C111" s="20">
        <v>114.45678000000001</v>
      </c>
      <c r="D111" s="20">
        <v>-452.88260000000002</v>
      </c>
      <c r="E111" s="20">
        <v>9106.1724500000018</v>
      </c>
      <c r="F111" s="20">
        <v>6491.2951999999996</v>
      </c>
      <c r="G111" s="17">
        <v>2.4648900000000005</v>
      </c>
      <c r="H111" s="17">
        <v>178.00877999999992</v>
      </c>
      <c r="I111" s="20">
        <v>15439.515499999998</v>
      </c>
      <c r="J111" s="16">
        <v>5.2</v>
      </c>
      <c r="K111" s="24">
        <v>0.21279999999999999</v>
      </c>
      <c r="L111" s="39"/>
      <c r="M111" s="38"/>
    </row>
    <row r="112" spans="1:13" s="6" customFormat="1" x14ac:dyDescent="0.2">
      <c r="A112" s="9">
        <v>52</v>
      </c>
      <c r="B112" s="5" t="s">
        <v>101</v>
      </c>
      <c r="C112" s="20">
        <v>13028.175669999995</v>
      </c>
      <c r="D112" s="20">
        <v>-12863.518340000015</v>
      </c>
      <c r="E112" s="20">
        <v>60815.162590000007</v>
      </c>
      <c r="F112" s="20">
        <v>36080.746809999982</v>
      </c>
      <c r="G112" s="17">
        <v>958.44114000000093</v>
      </c>
      <c r="H112" s="17">
        <v>25208.39970000014</v>
      </c>
      <c r="I112" s="20">
        <v>123227.40757000001</v>
      </c>
      <c r="J112" s="16">
        <v>41.2</v>
      </c>
      <c r="K112" s="24">
        <v>1.6986000000000001</v>
      </c>
      <c r="L112" s="39"/>
      <c r="M112" s="38"/>
    </row>
    <row r="113" spans="1:13" s="6" customFormat="1" x14ac:dyDescent="0.2">
      <c r="A113" s="9">
        <v>53</v>
      </c>
      <c r="B113" s="5" t="s">
        <v>102</v>
      </c>
      <c r="C113" s="20">
        <v>739.80168999999967</v>
      </c>
      <c r="D113" s="20">
        <v>4911.5096100000001</v>
      </c>
      <c r="E113" s="20">
        <v>11392.577479999998</v>
      </c>
      <c r="F113" s="20">
        <v>5582.6118300000035</v>
      </c>
      <c r="G113" s="20">
        <v>79.772199999999984</v>
      </c>
      <c r="H113" s="20">
        <v>1610.288769999999</v>
      </c>
      <c r="I113" s="20">
        <v>24316.56158000006</v>
      </c>
      <c r="J113" s="16">
        <v>8.1</v>
      </c>
      <c r="K113" s="24">
        <v>0.3352</v>
      </c>
      <c r="L113" s="39"/>
      <c r="M113" s="38"/>
    </row>
    <row r="114" spans="1:13" s="2" customFormat="1" x14ac:dyDescent="0.2">
      <c r="A114" s="59" t="s">
        <v>104</v>
      </c>
      <c r="B114" s="59"/>
      <c r="C114" s="29">
        <v>1189.7920699999995</v>
      </c>
      <c r="D114" s="29">
        <v>2005.5993299999991</v>
      </c>
      <c r="E114" s="29">
        <v>4037.2361499999961</v>
      </c>
      <c r="F114" s="29">
        <v>2456.8567799999996</v>
      </c>
      <c r="G114" s="29">
        <v>192.86151999999996</v>
      </c>
      <c r="H114" s="29">
        <v>165.89074000000022</v>
      </c>
      <c r="I114" s="29">
        <v>10048.23659000001</v>
      </c>
      <c r="J114" s="28">
        <v>100</v>
      </c>
      <c r="K114" s="57">
        <v>0.13850000000000001</v>
      </c>
      <c r="L114" s="39"/>
      <c r="M114" s="40"/>
    </row>
    <row r="115" spans="1:13" s="6" customFormat="1" ht="25.5" x14ac:dyDescent="0.2">
      <c r="A115" s="9">
        <v>79</v>
      </c>
      <c r="B115" s="22" t="s">
        <v>105</v>
      </c>
      <c r="C115" s="23">
        <v>1189.7920699999995</v>
      </c>
      <c r="D115" s="23">
        <v>2005.5993299999991</v>
      </c>
      <c r="E115" s="23">
        <v>4037.2361499999961</v>
      </c>
      <c r="F115" s="23">
        <v>2456.8567799999996</v>
      </c>
      <c r="G115" s="23">
        <v>192.86151999999996</v>
      </c>
      <c r="H115" s="23">
        <v>165.89074000000022</v>
      </c>
      <c r="I115" s="23">
        <v>10048.23659000001</v>
      </c>
      <c r="J115" s="24">
        <v>100</v>
      </c>
      <c r="K115" s="56">
        <v>0.13850000000000001</v>
      </c>
      <c r="L115" s="39"/>
      <c r="M115" s="38"/>
    </row>
    <row r="116" spans="1:13" s="2" customFormat="1" x14ac:dyDescent="0.2">
      <c r="A116" s="59" t="s">
        <v>106</v>
      </c>
      <c r="B116" s="59"/>
      <c r="C116" s="29">
        <f>SUM(C117:C118)</f>
        <v>149.17715000000001</v>
      </c>
      <c r="D116" s="29">
        <f t="shared" ref="D116:I116" si="19">SUM(D117:D118)</f>
        <v>13911.235460000004</v>
      </c>
      <c r="E116" s="29">
        <f t="shared" si="19"/>
        <v>12422.872940000001</v>
      </c>
      <c r="F116" s="29">
        <f t="shared" si="19"/>
        <v>6537.9094699999996</v>
      </c>
      <c r="G116" s="29">
        <f t="shared" si="19"/>
        <v>32.241929999999996</v>
      </c>
      <c r="H116" s="29">
        <f t="shared" si="19"/>
        <v>1980.4665399999994</v>
      </c>
      <c r="I116" s="29">
        <f t="shared" si="19"/>
        <v>35033.903490000004</v>
      </c>
      <c r="J116" s="28">
        <f>SUM(J117:J118)</f>
        <v>100</v>
      </c>
      <c r="K116" s="57">
        <v>0.4829</v>
      </c>
      <c r="L116" s="39"/>
      <c r="M116" s="40"/>
    </row>
    <row r="117" spans="1:13" s="6" customFormat="1" x14ac:dyDescent="0.2">
      <c r="A117" s="9">
        <v>36</v>
      </c>
      <c r="B117" s="5" t="s">
        <v>107</v>
      </c>
      <c r="C117" s="20">
        <v>34.293130000000005</v>
      </c>
      <c r="D117" s="20">
        <v>12739.042170000004</v>
      </c>
      <c r="E117" s="20">
        <v>11140.252630000001</v>
      </c>
      <c r="F117" s="20">
        <v>5812.6728299999995</v>
      </c>
      <c r="G117" s="20">
        <v>23.525509999999997</v>
      </c>
      <c r="H117" s="20">
        <v>1878.8272599999993</v>
      </c>
      <c r="I117" s="20">
        <v>31628.613530000006</v>
      </c>
      <c r="J117" s="16">
        <v>90.3</v>
      </c>
      <c r="K117" s="56">
        <v>0.436</v>
      </c>
      <c r="L117" s="39"/>
      <c r="M117" s="38"/>
    </row>
    <row r="118" spans="1:13" s="6" customFormat="1" x14ac:dyDescent="0.2">
      <c r="A118" s="9">
        <v>37</v>
      </c>
      <c r="B118" s="5" t="s">
        <v>108</v>
      </c>
      <c r="C118" s="20">
        <v>114.88402000000001</v>
      </c>
      <c r="D118" s="20">
        <v>1172.1932899999999</v>
      </c>
      <c r="E118" s="20">
        <v>1282.6203099999998</v>
      </c>
      <c r="F118" s="20">
        <v>725.23663999999997</v>
      </c>
      <c r="G118" s="20">
        <v>8.7164199999999994</v>
      </c>
      <c r="H118" s="20">
        <v>101.63928</v>
      </c>
      <c r="I118" s="20">
        <v>3405.2899599999992</v>
      </c>
      <c r="J118" s="16">
        <v>9.6999999999999993</v>
      </c>
      <c r="K118" s="25">
        <v>4.6899999999999997E-2</v>
      </c>
      <c r="L118" s="39"/>
      <c r="M118" s="38"/>
    </row>
    <row r="119" spans="1:13" s="2" customFormat="1" x14ac:dyDescent="0.2">
      <c r="A119" s="59" t="s">
        <v>109</v>
      </c>
      <c r="B119" s="59"/>
      <c r="C119" s="29">
        <f>SUM(C120:C122)</f>
        <v>484.28207999999995</v>
      </c>
      <c r="D119" s="29">
        <f t="shared" ref="D119:I119" si="20">SUM(D120:D122)</f>
        <v>97231.668999999922</v>
      </c>
      <c r="E119" s="29">
        <f t="shared" si="20"/>
        <v>411256.10987000039</v>
      </c>
      <c r="F119" s="29">
        <f t="shared" si="20"/>
        <v>209518.29620000007</v>
      </c>
      <c r="G119" s="29">
        <f t="shared" si="20"/>
        <v>105.49547999999999</v>
      </c>
      <c r="H119" s="29">
        <f t="shared" si="20"/>
        <v>35690.067659999986</v>
      </c>
      <c r="I119" s="29">
        <f t="shared" si="20"/>
        <v>754285.92029000027</v>
      </c>
      <c r="J119" s="28">
        <f>SUM(J120:J122)</f>
        <v>100</v>
      </c>
      <c r="K119" s="57">
        <v>10.397</v>
      </c>
      <c r="L119" s="39"/>
      <c r="M119" s="40"/>
    </row>
    <row r="120" spans="1:13" s="6" customFormat="1" x14ac:dyDescent="0.2">
      <c r="A120" s="9">
        <v>84</v>
      </c>
      <c r="B120" s="5" t="s">
        <v>110</v>
      </c>
      <c r="C120" s="20">
        <v>433.11725999999993</v>
      </c>
      <c r="D120" s="20">
        <v>89181.719049999912</v>
      </c>
      <c r="E120" s="20">
        <v>387993.62099000043</v>
      </c>
      <c r="F120" s="20">
        <v>195504.92771000011</v>
      </c>
      <c r="G120" s="20">
        <v>62.611939999999997</v>
      </c>
      <c r="H120" s="20">
        <v>34966.433109999998</v>
      </c>
      <c r="I120" s="20">
        <v>708142.43006000016</v>
      </c>
      <c r="J120" s="16">
        <v>93.9</v>
      </c>
      <c r="K120" s="56">
        <v>9.7609999999999992</v>
      </c>
      <c r="L120" s="39"/>
      <c r="M120" s="38"/>
    </row>
    <row r="121" spans="1:13" s="6" customFormat="1" x14ac:dyDescent="0.2">
      <c r="A121" s="9">
        <v>94</v>
      </c>
      <c r="B121" s="5" t="s">
        <v>111</v>
      </c>
      <c r="C121" s="20">
        <v>51.114820000000002</v>
      </c>
      <c r="D121" s="20">
        <v>8049.960939999999</v>
      </c>
      <c r="E121" s="20">
        <v>22963.874269999993</v>
      </c>
      <c r="F121" s="20">
        <v>13841.860429999986</v>
      </c>
      <c r="G121" s="20">
        <v>42.883539999999989</v>
      </c>
      <c r="H121" s="20">
        <v>721.28294999998889</v>
      </c>
      <c r="I121" s="20">
        <v>45670.976950000157</v>
      </c>
      <c r="J121" s="16">
        <v>6</v>
      </c>
      <c r="K121" s="56">
        <v>0.62949999999999995</v>
      </c>
      <c r="L121" s="39"/>
      <c r="M121" s="38"/>
    </row>
    <row r="122" spans="1:13" s="6" customFormat="1" x14ac:dyDescent="0.2">
      <c r="A122" s="9">
        <v>99</v>
      </c>
      <c r="B122" s="5" t="s">
        <v>112</v>
      </c>
      <c r="C122" s="20">
        <v>0.05</v>
      </c>
      <c r="D122" s="20">
        <v>-1.099E-2</v>
      </c>
      <c r="E122" s="20">
        <v>298.61460999999997</v>
      </c>
      <c r="F122" s="20">
        <v>171.50806000000003</v>
      </c>
      <c r="G122" s="20"/>
      <c r="H122" s="20">
        <v>2.3515999999999999</v>
      </c>
      <c r="I122" s="20">
        <v>472.51327999999995</v>
      </c>
      <c r="J122" s="16">
        <v>0.1</v>
      </c>
      <c r="K122" s="25">
        <v>6.4999999999999997E-3</v>
      </c>
      <c r="L122" s="39"/>
      <c r="M122" s="38"/>
    </row>
    <row r="123" spans="1:13" s="2" customFormat="1" ht="12.75" customHeight="1" x14ac:dyDescent="0.2">
      <c r="A123" s="59" t="s">
        <v>113</v>
      </c>
      <c r="B123" s="59"/>
      <c r="C123" s="29">
        <v>2093.4594599999996</v>
      </c>
      <c r="D123" s="29">
        <v>6781.2806299999975</v>
      </c>
      <c r="E123" s="29">
        <v>12994.072300000009</v>
      </c>
      <c r="F123" s="29">
        <v>7010.9251100000038</v>
      </c>
      <c r="G123" s="29">
        <v>180.4310100000001</v>
      </c>
      <c r="H123" s="29">
        <v>265.9161600000005</v>
      </c>
      <c r="I123" s="29">
        <v>29326.084669999964</v>
      </c>
      <c r="J123" s="28">
        <v>100</v>
      </c>
      <c r="K123" s="57">
        <v>0.4042</v>
      </c>
      <c r="L123" s="39"/>
      <c r="M123" s="40"/>
    </row>
    <row r="124" spans="1:13" s="6" customFormat="1" x14ac:dyDescent="0.2">
      <c r="A124" s="9">
        <v>55</v>
      </c>
      <c r="B124" s="5" t="s">
        <v>114</v>
      </c>
      <c r="C124" s="20">
        <v>2093.4594599999996</v>
      </c>
      <c r="D124" s="20">
        <v>6781.2806299999975</v>
      </c>
      <c r="E124" s="20">
        <v>12994.072300000009</v>
      </c>
      <c r="F124" s="20">
        <v>7010.9251100000038</v>
      </c>
      <c r="G124" s="20">
        <v>180.4310100000001</v>
      </c>
      <c r="H124" s="20">
        <v>265.9161600000005</v>
      </c>
      <c r="I124" s="20">
        <v>29326.084669999964</v>
      </c>
      <c r="J124" s="16">
        <v>100</v>
      </c>
      <c r="K124" s="56">
        <v>0.4042</v>
      </c>
      <c r="L124" s="39"/>
      <c r="M124" s="38"/>
    </row>
    <row r="125" spans="1:13" ht="28.5" customHeight="1" x14ac:dyDescent="0.2">
      <c r="A125" s="71" t="s">
        <v>132</v>
      </c>
      <c r="B125" s="71"/>
      <c r="C125" s="71"/>
      <c r="D125" s="71"/>
      <c r="E125" s="71"/>
      <c r="F125" s="71"/>
      <c r="G125" s="71"/>
      <c r="H125" s="71"/>
      <c r="I125" s="71"/>
      <c r="J125" s="71"/>
      <c r="K125" s="71"/>
    </row>
    <row r="126" spans="1:13" x14ac:dyDescent="0.2">
      <c r="C126" s="10"/>
      <c r="D126" s="10"/>
      <c r="E126" s="10"/>
      <c r="F126" s="10"/>
      <c r="G126" s="10"/>
      <c r="H126" s="10"/>
      <c r="I126" s="10"/>
      <c r="J126" s="10"/>
    </row>
    <row r="127" spans="1:13" x14ac:dyDescent="0.2">
      <c r="C127" s="10"/>
      <c r="D127" s="10"/>
      <c r="E127" s="10"/>
      <c r="F127" s="10"/>
      <c r="G127" s="10"/>
      <c r="H127" s="10"/>
      <c r="I127" s="11"/>
      <c r="J127" s="11"/>
    </row>
    <row r="128" spans="1:13" s="12" customFormat="1" x14ac:dyDescent="0.2">
      <c r="A128"/>
      <c r="B128"/>
      <c r="C128" s="10"/>
      <c r="D128" s="10"/>
      <c r="E128" s="10"/>
      <c r="F128" s="10"/>
      <c r="G128" s="10"/>
      <c r="H128" s="10"/>
      <c r="I128" s="11"/>
      <c r="J128" s="11"/>
    </row>
  </sheetData>
  <autoFilter ref="A4:K125"/>
  <mergeCells count="43">
    <mergeCell ref="A125:K125"/>
    <mergeCell ref="A6:B6"/>
    <mergeCell ref="C3:C4"/>
    <mergeCell ref="D3:D4"/>
    <mergeCell ref="E3:E4"/>
    <mergeCell ref="F3:F4"/>
    <mergeCell ref="A53:B53"/>
    <mergeCell ref="A10:B10"/>
    <mergeCell ref="A12:B12"/>
    <mergeCell ref="A16:B16"/>
    <mergeCell ref="A19:B19"/>
    <mergeCell ref="A26:B26"/>
    <mergeCell ref="A29:B29"/>
    <mergeCell ref="A116:B116"/>
    <mergeCell ref="A119:B119"/>
    <mergeCell ref="A123:B123"/>
    <mergeCell ref="A1:K1"/>
    <mergeCell ref="A3:A4"/>
    <mergeCell ref="B3:B4"/>
    <mergeCell ref="I3:K3"/>
    <mergeCell ref="A5:B5"/>
    <mergeCell ref="G3:G4"/>
    <mergeCell ref="H3:H4"/>
    <mergeCell ref="A33:B33"/>
    <mergeCell ref="A39:B39"/>
    <mergeCell ref="A41:B41"/>
    <mergeCell ref="A43:B43"/>
    <mergeCell ref="A47:B47"/>
    <mergeCell ref="A114:B114"/>
    <mergeCell ref="A56:B56"/>
    <mergeCell ref="A59:B59"/>
    <mergeCell ref="A61:B61"/>
    <mergeCell ref="A67:B67"/>
    <mergeCell ref="A70:B70"/>
    <mergeCell ref="A73:B73"/>
    <mergeCell ref="A98:B98"/>
    <mergeCell ref="A102:B102"/>
    <mergeCell ref="A108:B108"/>
    <mergeCell ref="A75:B75"/>
    <mergeCell ref="A89:B89"/>
    <mergeCell ref="A91:B91"/>
    <mergeCell ref="A94:B94"/>
    <mergeCell ref="A96:B96"/>
  </mergeCells>
  <pageMargins left="0.23622047244094491" right="0.23622047244094491"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Ieņēmumi no nozares NM </vt:lpstr>
      <vt:lpstr>'Ieņēmumi no nozares NM '!Print_Area</vt:lpstr>
      <vt:lpstr>'Ieņēmumi no nozares NM '!Print_Titles</vt:lpstr>
    </vt:vector>
  </TitlesOfParts>
  <Company>Valsts ieņēmumu dienests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Kuciņa</dc:creator>
  <cp:lastModifiedBy>Ilze Kuciņa</cp:lastModifiedBy>
  <cp:lastPrinted>2016-06-22T05:35:08Z</cp:lastPrinted>
  <dcterms:created xsi:type="dcterms:W3CDTF">2016-05-27T07:57:22Z</dcterms:created>
  <dcterms:modified xsi:type="dcterms:W3CDTF">2016-06-27T06:35:21Z</dcterms:modified>
</cp:coreProperties>
</file>