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P000024\Documents\Dokumenti\DOKUMENTI_2016\julijs\18072016-22072016\Statistika\"/>
    </mc:Choice>
  </mc:AlternateContent>
  <bookViews>
    <workbookView xWindow="0" yWindow="0" windowWidth="25200" windowHeight="11895"/>
  </bookViews>
  <sheets>
    <sheet name="DDZ informācija" sheetId="1" r:id="rId1"/>
  </sheets>
  <definedNames>
    <definedName name="_xlnm._FilterDatabase" localSheetId="0" hidden="1">'DDZ informācija'!$A$4:$F$124</definedName>
    <definedName name="_xlnm.Print_Area" localSheetId="0">'DDZ informācija'!$A$1:$F$128</definedName>
    <definedName name="_xlnm.Print_Titles" localSheetId="0">'DDZ informācija'!$1:$4</definedName>
  </definedNames>
  <calcPr calcId="162913"/>
</workbook>
</file>

<file path=xl/calcChain.xml><?xml version="1.0" encoding="utf-8"?>
<calcChain xmlns="http://schemas.openxmlformats.org/spreadsheetml/2006/main">
  <c r="F123" i="1" l="1"/>
  <c r="E123" i="1"/>
  <c r="D123" i="1"/>
  <c r="C123" i="1"/>
  <c r="C119" i="1"/>
  <c r="C116" i="1"/>
  <c r="F114" i="1"/>
  <c r="E114" i="1"/>
  <c r="D114" i="1"/>
  <c r="C114" i="1"/>
  <c r="C108" i="1"/>
  <c r="C102" i="1"/>
  <c r="C98" i="1"/>
  <c r="F96" i="1"/>
  <c r="E96" i="1"/>
  <c r="D96" i="1"/>
  <c r="C96" i="1"/>
  <c r="F94" i="1"/>
  <c r="E94" i="1"/>
  <c r="D94" i="1"/>
  <c r="C94" i="1"/>
  <c r="C91" i="1"/>
  <c r="F89" i="1"/>
  <c r="E89" i="1"/>
  <c r="D89" i="1"/>
  <c r="C89" i="1"/>
  <c r="C75" i="1"/>
  <c r="F73" i="1"/>
  <c r="E73" i="1"/>
  <c r="D73" i="1"/>
  <c r="C73" i="1"/>
  <c r="C70" i="1"/>
  <c r="C67" i="1"/>
  <c r="C61" i="1"/>
  <c r="F59" i="1"/>
  <c r="E59" i="1"/>
  <c r="D59" i="1"/>
  <c r="C59" i="1"/>
  <c r="C56" i="1"/>
  <c r="C53" i="1"/>
  <c r="C47" i="1"/>
  <c r="C43" i="1"/>
  <c r="F41" i="1"/>
  <c r="E41" i="1"/>
  <c r="D41" i="1"/>
  <c r="C41" i="1"/>
  <c r="F39" i="1"/>
  <c r="E39" i="1"/>
  <c r="D39" i="1"/>
  <c r="C39" i="1"/>
  <c r="C33" i="1"/>
  <c r="C29" i="1"/>
  <c r="C26" i="1"/>
  <c r="C19" i="1"/>
  <c r="C16" i="1"/>
  <c r="C12" i="1"/>
  <c r="F10" i="1"/>
  <c r="E10" i="1"/>
  <c r="D10" i="1"/>
  <c r="C10" i="1"/>
  <c r="C6" i="1"/>
</calcChain>
</file>

<file path=xl/sharedStrings.xml><?xml version="1.0" encoding="utf-8"?>
<sst xmlns="http://schemas.openxmlformats.org/spreadsheetml/2006/main" count="134" uniqueCount="131">
  <si>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apkopojošais kods</t>
    </r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</si>
  <si>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apkopojošā koda nosaukums</t>
    </r>
  </si>
  <si>
    <t>Vidējais darba devēju skaits</t>
  </si>
  <si>
    <t>Vidējais darba ņēmēju skaits</t>
  </si>
  <si>
    <t>VALSTĪ</t>
  </si>
  <si>
    <t>Apģērbu, tekstilizstrādājumu un ādas izstrādājumu ražošanas nozare</t>
  </si>
  <si>
    <t>Tekstilizstrādājumu ražošana</t>
  </si>
  <si>
    <t>Apģērbu ražošana</t>
  </si>
  <si>
    <t>Ādas un ādas izstrādājumu ražošana</t>
  </si>
  <si>
    <t>Apsardzes pakalpojumu un izmeklēšanas nozare</t>
  </si>
  <si>
    <t xml:space="preserve">Apsardzes pakalpojumi un izmeklēšana                                                                                                                                                                                                                      </t>
  </si>
  <si>
    <t>Veselības un sociālās aprūpes nozare</t>
  </si>
  <si>
    <t xml:space="preserve">Veselības aizsardzība                                                                                                                                                                                                                                     </t>
  </si>
  <si>
    <t xml:space="preserve">Sociālā aprūpe ar izmitināšanu                                                                                                                                                                                                                            </t>
  </si>
  <si>
    <t xml:space="preserve">Sociālā aprūpe bez izmitināšanas                                                                                                                                                                                                                          </t>
  </si>
  <si>
    <t>Atkritumu apsaimniekošanas nozare</t>
  </si>
  <si>
    <t xml:space="preserve">Atkritumu savākšana, apstrāde un izvietošana; materiālu pārstrāde                                                                                                                                                                                         </t>
  </si>
  <si>
    <t xml:space="preserve">Sanitārija un citi atkritumu apsaimniekošanas pakalpojumi                                                                                                                                                                                                 </t>
  </si>
  <si>
    <t>Mākslas, izklaides un atpūtas nozare</t>
  </si>
  <si>
    <t xml:space="preserve">Kinofilmu, video filmu, televīzijas programmu un skaņu ierakstu producēšana                                                                                                                                                                               </t>
  </si>
  <si>
    <t xml:space="preserve">Radio un televīzijas programmu izstrāde un apraide                                                                                                                                                                                                        </t>
  </si>
  <si>
    <t xml:space="preserve">Radošas, mākslinieciskas un izklaides darbības                                                                                                                                                                                                            </t>
  </si>
  <si>
    <t xml:space="preserve">Bibliotēku, arhīvu, muzeju un citu kultūras iestāžu darbība                                                                                                                                                                                               </t>
  </si>
  <si>
    <t xml:space="preserve">Azartspēles un derības                                                                                                                                                                                                                                    </t>
  </si>
  <si>
    <t xml:space="preserve">Sporta nodarbības, izklaides un atpūtas darbība                                                                                                                                                                                                           </t>
  </si>
  <si>
    <t>Lauksaimniecības un zivsaimniecības nozare</t>
  </si>
  <si>
    <t xml:space="preserve">Augkopība un lopkopība, medniecība un saistītas palīgdarbības                                                                                                                                                                                             </t>
  </si>
  <si>
    <t xml:space="preserve">Zivsaimniecība                                                                                                                                                                                                                                            </t>
  </si>
  <si>
    <t>Būvniecības nozare</t>
  </si>
  <si>
    <t xml:space="preserve">Ēku būvniecība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</si>
  <si>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Inženierbūvniecība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</si>
  <si>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Specializētie būvdarbi                                                                                                                                                                                                                                    </t>
  </si>
  <si>
    <t>Cita veida ražošanas nozare</t>
  </si>
  <si>
    <t xml:space="preserve">Dzērienu ražošana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</si>
  <si>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Tabakas izstrādājumu ražošana                                                                                                                                                                                                                             </t>
  </si>
  <si>
    <t xml:space="preserve">Nemetālisko minerālu izstrādājumu ražošana                                                                                                                                                                                                                </t>
  </si>
  <si>
    <t xml:space="preserve">Mēbeļu ražošana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</si>
  <si>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Cita veida ražošana                                                                                                                                                                                                                                       </t>
  </si>
  <si>
    <t>Ēdināšanas pakalpojumu nozare</t>
  </si>
  <si>
    <t xml:space="preserve">Ēdināšanas pakalpojumi                                                                                                                                                                                                                                    </t>
  </si>
  <si>
    <t>Elektroenerģijas, gāzes apgādes, siltumapgādes un gaisa kondicionēšanas nozare</t>
  </si>
  <si>
    <t xml:space="preserve">Elektroenerģija, gāzes apgāde, siltumapgāde un gaisa kondicionēšana                                                                                                                                                                                       </t>
  </si>
  <si>
    <t>Finanšu pakalpojumu un apdrošināšanas nozare</t>
  </si>
  <si>
    <t xml:space="preserve">Finanšu pakalpojumu darbības, izņemot apdrošināšanu un pensiju uzkrāšanu                                                                                                                                                                                  </t>
  </si>
  <si>
    <t xml:space="preserve">Apdrošināšana, pārapdrošināšana un pensiju uzkrāšana, izņemot obligāto sociālo apdrošināšanu                                                                                                                                                              </t>
  </si>
  <si>
    <t xml:space="preserve">Finanšu pakalpojumu un apdrošināšanas darbības papildinošas darbības                                                                                                                                                                                      </t>
  </si>
  <si>
    <t>Ieguves rūpniecības nozare</t>
  </si>
  <si>
    <t xml:space="preserve">Ogļu un brūnogļu (lignīta) ieguve                                                                                                                                                                                                                         </t>
  </si>
  <si>
    <t xml:space="preserve">Jēlnaftas un dabasgāzes ieguve                                                                                                                                                                                                                            </t>
  </si>
  <si>
    <t xml:space="preserve">Metāla rūdu ieguve                                                                                                                                                                                                                                        </t>
  </si>
  <si>
    <t>-</t>
  </si>
  <si>
    <t xml:space="preserve">Pārējā ieguves rūpniecība un karjeru izstrāde                                                                                                                                                                                                             </t>
  </si>
  <si>
    <t xml:space="preserve">Ar ieguves rūpniecību saistītās palīgdarbības                                                                                                                                                                                                             </t>
  </si>
  <si>
    <t>Izdevējdarbības nozare</t>
  </si>
  <si>
    <t xml:space="preserve">Poligrāfija un ierakstu reproducēšana                                                                                                                                                                                                                     </t>
  </si>
  <si>
    <t xml:space="preserve">Izdevējdarbība                                                                                                                                                                                                                                            </t>
  </si>
  <si>
    <t>Izglītības un zinātnes nozare</t>
  </si>
  <si>
    <t xml:space="preserve">Zinātniskās pētniecības darbs                                                                                                                                                                                                                             </t>
  </si>
  <si>
    <t xml:space="preserve">Izglītība                                                                                                                                                                                                                                                 </t>
  </si>
  <si>
    <t>Iznomāšanas un ekspluatācijas līzinga nozare</t>
  </si>
  <si>
    <t xml:space="preserve">Iznomāšana un ekspluatācijas līzings                                                                                                                                                                                                                      </t>
  </si>
  <si>
    <t>Ķīmisko produktu ražošanas nozare</t>
  </si>
  <si>
    <t xml:space="preserve">Papīra un papīra izstrādājumu ražošana                                                                                                                                                                                                                    </t>
  </si>
  <si>
    <t xml:space="preserve">Koksa un naftas pārstrādes produktu ražošana                                                                                                                                                                                                              </t>
  </si>
  <si>
    <t xml:space="preserve">Ķīmisko vielu un ķīmisko produktu ražošana                                                                                                                                                                                                                </t>
  </si>
  <si>
    <t xml:space="preserve">Farmaceitisko pamatvielu un farmaceitisko preparātu ražošana                                                                                                                                                                                              </t>
  </si>
  <si>
    <t xml:space="preserve">Gumijas un plastmasas izstrādājumu ražošana                                                                                                                                                                                                               </t>
  </si>
  <si>
    <t>Metālu ražošanas nozare</t>
  </si>
  <si>
    <t xml:space="preserve">Metālu ražošana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</si>
  <si>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Gatavo metālizstrādājumu ražošana, izņemot mašīnas un iekārtas                                                                                                                                                                                            </t>
  </si>
  <si>
    <t>Meža nozare</t>
  </si>
  <si>
    <t xml:space="preserve">Mežsaimniecība un mežizstrāde                                                                                                                                                                                                                             </t>
  </si>
  <si>
    <t xml:space="preserve">Koksnes, koka un korķa izstrādājumu ražošana, izņemot mēbeles; salmu un pīto izstrādājumu ražošana                                                                                                                                                        </t>
  </si>
  <si>
    <t>Operāciju ar nekustamo īpašumu nozare</t>
  </si>
  <si>
    <t xml:space="preserve">Operācijas ar nekustamo īpašumu                                                                                                                                                                                                                           </t>
  </si>
  <si>
    <t>Pakalpojumu sniegšanas nozare</t>
  </si>
  <si>
    <t xml:space="preserve">Iekārtu un ierīču remonts un uzstādīšana                                                                                                                                                                                                                  </t>
  </si>
  <si>
    <t xml:space="preserve">Datorprogrammēšana, konsultēšana un saistītas darbības                                                                                                                                                                                                    </t>
  </si>
  <si>
    <t xml:space="preserve">Informācijas pakalpojumi                                                                                                                                                                                                                                  </t>
  </si>
  <si>
    <t xml:space="preserve">Juridiskie un grāmatvedības pakalpojumi                                                                                                                                                                                                                   </t>
  </si>
  <si>
    <t xml:space="preserve">Centrālo biroju darbība; konsultēšana komercdarbībā un vadībzinībās                                                                                                                                                                                       </t>
  </si>
  <si>
    <t xml:space="preserve">Arhitektūras un inženiertehniskie pakalpojumi; tehniskā pārbaude un analīze                                                                                                                                                                               </t>
  </si>
  <si>
    <t xml:space="preserve">Reklāmas un tirgus izpētes pakalpojumi                                                                                                                                                                                                                    </t>
  </si>
  <si>
    <t xml:space="preserve">Citi profesionālie, zinātniskie un tehniskie pakalpojumi                                                                                                                                                                                                  </t>
  </si>
  <si>
    <t xml:space="preserve">Veterinārie pakalpojumi                                                                                                                                                                                                                                   </t>
  </si>
  <si>
    <t xml:space="preserve">Darbaspēka meklēšana un nodrošināšana ar personālu                                                                                                                                                                                                        </t>
  </si>
  <si>
    <t xml:space="preserve">Būvniecības un ainavu arhitektu pakalpojumi                                                                                                                                                                                                               </t>
  </si>
  <si>
    <t xml:space="preserve">Biroju administratīvās darbības un citas uzņēmumu palīgdarbības                                                                                                                                                                                           </t>
  </si>
  <si>
    <t xml:space="preserve">Datoru, individuālās lietošanas priekšmetu un mājsaimniecības piederumu remonts                                                                                                                                                                           </t>
  </si>
  <si>
    <t>Pārtikas produktu ražošanas nozare</t>
  </si>
  <si>
    <t xml:space="preserve">Pārtikas produktu ražošana                                                                                                                                                                                                                                </t>
  </si>
  <si>
    <t xml:space="preserve">Mājsaimniecību darbību nozare                                                                                                                                                                     </t>
  </si>
  <si>
    <t xml:space="preserve">Mājsaimniecību kā darba devēju darbība ar algotā darbā nodarbinātām personām                                                                                                                                                                              </t>
  </si>
  <si>
    <t xml:space="preserve">Pašpatēriņa preču ražošana un pakalpojumu sniegšana individuālajās mājsaimniecībās                                                                                                                                                                        </t>
  </si>
  <si>
    <t>Pārējo individuālo pakalpojumu sniegšanas nozare</t>
  </si>
  <si>
    <t xml:space="preserve">Pārējo individuālo pakalpojumu sniegšana                                                                                                                                                                                                                  </t>
  </si>
  <si>
    <t>Telekomunikāciju nozare</t>
  </si>
  <si>
    <t xml:space="preserve">Telekomunikācija                                                                                                                                                                                                                                          </t>
  </si>
  <si>
    <t>Tirdzniecības un automobiļu un motociklu remonta nozare</t>
  </si>
  <si>
    <t xml:space="preserve">Automobiļu un motociklu vairumtirdzniecība, mazumtirdzniecība un remonts                                                                                                                                                                                  </t>
  </si>
  <si>
    <t xml:space="preserve">Vairumtirdzniecība, izņemot automobiļus un motociklus                                                                                                                                                                                                     </t>
  </si>
  <si>
    <t xml:space="preserve">Mazumtirdzniecība, izņemot automobiļus un motociklus                                                                                                                                                                                                      </t>
  </si>
  <si>
    <t>Transportlīdzekļu, iekārtu un mehānismu ražošanas nozare</t>
  </si>
  <si>
    <t xml:space="preserve">Datoru, elektronisko un optisko iekārtu ražošana                                                                                                                                                                                                          </t>
  </si>
  <si>
    <t xml:space="preserve">Elektrisko iekārtu ražošana                                                                                                                                                                                                                               </t>
  </si>
  <si>
    <t xml:space="preserve">Citur neklasificētu iekārtu, mehānismu un darba mašīnu ražošana                                                                                                                                                                                           </t>
  </si>
  <si>
    <t xml:space="preserve">Automobiļu, piekabju un puspiekabju ražošana                                                                                                                                                                                                              </t>
  </si>
  <si>
    <t xml:space="preserve">Citu transportlīdzekļu ražošana                                                                                                                                                                                                                           </t>
  </si>
  <si>
    <t>Transports un uzglabāšanas nozare</t>
  </si>
  <si>
    <t xml:space="preserve">Sauszemes transports un cauruļvadu transports                                                                                                                                                                                                             </t>
  </si>
  <si>
    <t xml:space="preserve">Ūdens transports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</si>
  <si>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Gaisa transports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</si>
  <si>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Uzglabāšanas un transporta palīgdarbības                                                                                                                                                                                                                  </t>
  </si>
  <si>
    <t xml:space="preserve">Pasta un kurjeru darbība                                                                                                                                                                                                                                  </t>
  </si>
  <si>
    <t>Tūrisma nozare</t>
  </si>
  <si>
    <t xml:space="preserve">Ceļojumu biroju, tūrisma operatoru rezervēšanas pakalpojumi un ar tiem saistīti pasākumi                                                                                                                                                                  </t>
  </si>
  <si>
    <t>Ūdens ieguves, attīrīšanas un apgādes nozare</t>
  </si>
  <si>
    <t xml:space="preserve">Ūdens ieguve, attīrīšana un apgāde                                                                                                                                                                                                                        </t>
  </si>
  <si>
    <t xml:space="preserve">Notekūdeņu savākšana un attīrīšana                                                                                                                                                                                                                        </t>
  </si>
  <si>
    <t>Valsts pārvaldes un sabiedrisko organizāciju darbību nozare</t>
  </si>
  <si>
    <t xml:space="preserve">Valsts pārvalde un aizsardzība; obligātā sociālā apdrošināšana                                                                                                                                                                                            </t>
  </si>
  <si>
    <t xml:space="preserve">Sabiedrisko, politisko un citu organizāciju darbība                                                                                                                                                                                                       </t>
  </si>
  <si>
    <t xml:space="preserve">Ārpusteritoriālo organizāciju un institūciju darbība                                                                                                                                                                                                      </t>
  </si>
  <si>
    <t>Izmitināšanas nozare</t>
  </si>
  <si>
    <t xml:space="preserve">Izmitināšana                                                                                                                                                                                                                                              </t>
  </si>
  <si>
    <t>Dati uz 30.06.2016.</t>
  </si>
  <si>
    <t>Vidējais ienākumus saņēmušo nodarbināto skaits</t>
  </si>
  <si>
    <t>Vispārējā nodokļu maksāšanas režīmā strādājošo darba devēju un pie tiem nodarbināto darba ņēmēju skaits un vidējie aprēķinātie darba ienākumi 2015.gadā*</t>
  </si>
  <si>
    <t>Nodarbināto vidējie bruto darba ienākumi, EUR**</t>
  </si>
  <si>
    <r>
      <t xml:space="preserve">* Informācija no pārskata </t>
    </r>
    <r>
      <rPr>
        <sz val="10"/>
        <color rgb="FFFF0000"/>
        <rFont val="Arial"/>
        <family val="2"/>
        <charset val="186"/>
      </rPr>
      <t>“</t>
    </r>
    <r>
      <rPr>
        <sz val="10"/>
        <rFont val="Times New Roman"/>
        <family val="1"/>
        <charset val="186"/>
      </rPr>
      <t>Ziņojums par valsts sociālās apdrošināšanas obligātajām iemaksām no darba ņēmēju darba ienākumiem, iedzīvotāju ienākuma nodokli un uzņēmējdarbības riska valsts nodevu pārskata mēnesī</t>
    </r>
    <r>
      <rPr>
        <sz val="10"/>
        <color rgb="FFFF0000"/>
        <rFont val="Arial"/>
        <family val="2"/>
        <charset val="186"/>
      </rPr>
      <t>”.</t>
    </r>
  </si>
  <si>
    <r>
      <t>** Nodokļu maksātāju datu konfidencialitātes nodrošināšanai, ja nozarē vidējais ienākumus saņēmušo nodarbināto skaits ir mazāks par pieci, informācija par nozarē nodarbināto vidējiem bruto darba ienākumiem netiek sniegta</t>
    </r>
    <r>
      <rPr>
        <sz val="10"/>
        <color rgb="FFFF0000"/>
        <rFont val="Times New Roman"/>
        <family val="1"/>
        <charset val="186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</si>
</sst>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14" x14ac:knownFonts="1"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0"/>
      <name val="Arial"/>
      <family val="2"/>
      <charset val="186"/>
    </font>
    <font>
      <b/>
      <sz val="14"/>
      <color theme="1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i/>
      <sz val="10"/>
      <color theme="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Arial"/>
      <family val="2"/>
      <charset val="186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3" fontId="6" fillId="0" borderId="4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1" fillId="0" borderId="0" xfId="0" applyNumberFormat="1" applyFont="1"/>
    <xf numFmtId="164" fontId="6" fillId="0" borderId="4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4" fontId="0" fillId="0" borderId="0" xfId="0" applyNumberFormat="1" applyFont="1"/>
    <xf numFmtId="0" fontId="0" fillId="0" borderId="0" xfId="0" applyFont="1"/>
    <xf numFmtId="164" fontId="6" fillId="0" borderId="4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4" fontId="8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3" fontId="4" fillId="4" borderId="6" xfId="0" applyNumberFormat="1" applyFont="1" applyFill="1" applyBorder="1" applyAlignment="1">
      <alignment horizontal="center" vertical="center" wrapText="1"/>
    </xf>
    <xf numFmtId="3" fontId="11" fillId="5" borderId="3" xfId="0" applyNumberFormat="1" applyFont="1" applyFill="1" applyBorder="1" applyAlignment="1">
      <alignment horizontal="center" vertical="center"/>
    </xf>
    <xf numFmtId="3" fontId="6" fillId="0" borderId="4" xfId="0" quotePrefix="1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showGridLines="0" tabSelected="1" zoomScaleNormal="100" workbookViewId="0">
      <selection activeCell="N107" sqref="N107"/>
    </sheetView>
  </sheetViews>
  <sheetFormatPr defaultRowHeight="12.75" x14ac:dyDescent="0.2"/>
  <cols>
    <col min="1" max="1" width="12.7109375" customWidth="1"/>
    <col min="2" max="2" width="58.42578125" customWidth="1"/>
    <col min="3" max="6" width="15.7109375" style="22" customWidth="1"/>
    <col min="7" max="7" width="16.85546875" customWidth="1"/>
  </cols>
  <sheetData>
    <row r="1" spans="1:7" s="1" customFormat="1" ht="38.25" customHeight="1" x14ac:dyDescent="0.2">
      <c r="A1" s="32" t="s">
        <v>127</v>
      </c>
      <c r="B1" s="32"/>
      <c r="C1" s="32"/>
      <c r="D1" s="32"/>
      <c r="E1" s="32"/>
      <c r="F1" s="32"/>
    </row>
    <row r="2" spans="1:7" s="1" customFormat="1" ht="15.75" customHeight="1" x14ac:dyDescent="0.2">
      <c r="A2" s="2"/>
      <c r="B2" s="2"/>
      <c r="C2" s="2"/>
      <c r="D2" s="2"/>
      <c r="E2" s="2"/>
      <c r="F2" s="26" t="s">
        <v>125</v>
      </c>
    </row>
    <row r="3" spans="1:7" ht="25.5" customHeight="1" x14ac:dyDescent="0.2">
      <c r="A3" s="33" t="s">
        <v>0</v>
      </c>
      <c r="B3" s="33" t="s">
        <v>1</v>
      </c>
      <c r="C3" s="34" t="s">
        <v>2</v>
      </c>
      <c r="D3" s="34" t="s">
        <v>3</v>
      </c>
      <c r="E3" s="34" t="s">
        <v>126</v>
      </c>
      <c r="F3" s="34" t="s">
        <v>128</v>
      </c>
    </row>
    <row r="4" spans="1:7" ht="29.25" customHeight="1" x14ac:dyDescent="0.2">
      <c r="A4" s="33"/>
      <c r="B4" s="33"/>
      <c r="C4" s="34"/>
      <c r="D4" s="34"/>
      <c r="E4" s="34"/>
      <c r="F4" s="34"/>
    </row>
    <row r="5" spans="1:7" s="3" customFormat="1" x14ac:dyDescent="0.2">
      <c r="A5" s="35" t="s">
        <v>4</v>
      </c>
      <c r="B5" s="36"/>
      <c r="C5" s="23">
        <v>79937</v>
      </c>
      <c r="D5" s="23">
        <v>793276</v>
      </c>
      <c r="E5" s="23">
        <v>745850</v>
      </c>
      <c r="F5" s="23">
        <v>791.15462837366761</v>
      </c>
    </row>
    <row r="6" spans="1:7" s="4" customFormat="1" x14ac:dyDescent="0.2">
      <c r="A6" s="28" t="s">
        <v>5</v>
      </c>
      <c r="B6" s="28"/>
      <c r="C6" s="24">
        <f>C7+C8+C9</f>
        <v>740</v>
      </c>
      <c r="D6" s="24">
        <v>11447.75</v>
      </c>
      <c r="E6" s="24">
        <v>10528.75</v>
      </c>
      <c r="F6" s="24">
        <v>434.5170863112732</v>
      </c>
    </row>
    <row r="7" spans="1:7" x14ac:dyDescent="0.2">
      <c r="A7" s="5">
        <v>13</v>
      </c>
      <c r="B7" s="6" t="s">
        <v>6</v>
      </c>
      <c r="C7" s="7">
        <v>212</v>
      </c>
      <c r="D7" s="7">
        <v>2712.5833333333335</v>
      </c>
      <c r="E7" s="7">
        <v>2551.4166666666665</v>
      </c>
      <c r="F7" s="7">
        <v>514.02882679557388</v>
      </c>
    </row>
    <row r="8" spans="1:7" x14ac:dyDescent="0.2">
      <c r="A8" s="5">
        <v>14</v>
      </c>
      <c r="B8" s="6" t="s">
        <v>7</v>
      </c>
      <c r="C8" s="7">
        <v>485</v>
      </c>
      <c r="D8" s="7">
        <v>8449.1666666666661</v>
      </c>
      <c r="E8" s="7">
        <v>7728.666666666667</v>
      </c>
      <c r="F8" s="7">
        <v>409.5487130164849</v>
      </c>
      <c r="G8" s="8"/>
    </row>
    <row r="9" spans="1:7" x14ac:dyDescent="0.2">
      <c r="A9" s="5">
        <v>15</v>
      </c>
      <c r="B9" s="6" t="s">
        <v>8</v>
      </c>
      <c r="C9" s="7">
        <v>43</v>
      </c>
      <c r="D9" s="7">
        <v>310.41666666666669</v>
      </c>
      <c r="E9" s="7">
        <v>269.41666666666669</v>
      </c>
      <c r="F9" s="7">
        <v>364.32256108877101</v>
      </c>
      <c r="G9" s="8"/>
    </row>
    <row r="10" spans="1:7" s="4" customFormat="1" x14ac:dyDescent="0.2">
      <c r="A10" s="28" t="s">
        <v>9</v>
      </c>
      <c r="B10" s="28"/>
      <c r="C10" s="24">
        <f>C11</f>
        <v>457</v>
      </c>
      <c r="D10" s="24">
        <f t="shared" ref="D10:F10" si="0">D11</f>
        <v>10195.583333333334</v>
      </c>
      <c r="E10" s="24">
        <f t="shared" si="0"/>
        <v>9494.1666666666661</v>
      </c>
      <c r="F10" s="24">
        <f t="shared" si="0"/>
        <v>543.08081725620059</v>
      </c>
      <c r="G10" s="9"/>
    </row>
    <row r="11" spans="1:7" s="13" customFormat="1" x14ac:dyDescent="0.2">
      <c r="A11" s="10">
        <v>80</v>
      </c>
      <c r="B11" s="6" t="s">
        <v>10</v>
      </c>
      <c r="C11" s="11">
        <v>457</v>
      </c>
      <c r="D11" s="7">
        <v>10195.583333333334</v>
      </c>
      <c r="E11" s="7">
        <v>9494.1666666666661</v>
      </c>
      <c r="F11" s="7">
        <v>543.08081725620059</v>
      </c>
      <c r="G11" s="12"/>
    </row>
    <row r="12" spans="1:7" s="4" customFormat="1" x14ac:dyDescent="0.2">
      <c r="A12" s="28" t="s">
        <v>11</v>
      </c>
      <c r="B12" s="28"/>
      <c r="C12" s="24">
        <f>C13+C14+C15</f>
        <v>2375</v>
      </c>
      <c r="D12" s="24">
        <v>52356.583333333336</v>
      </c>
      <c r="E12" s="24">
        <v>49208.916666666664</v>
      </c>
      <c r="F12" s="24">
        <v>728.94087594224493</v>
      </c>
      <c r="G12" s="9"/>
    </row>
    <row r="13" spans="1:7" s="13" customFormat="1" x14ac:dyDescent="0.2">
      <c r="A13" s="10">
        <v>86</v>
      </c>
      <c r="B13" s="6" t="s">
        <v>12</v>
      </c>
      <c r="C13" s="11">
        <v>2170</v>
      </c>
      <c r="D13" s="7">
        <v>38193.25</v>
      </c>
      <c r="E13" s="7">
        <v>36025.916666666664</v>
      </c>
      <c r="F13" s="7">
        <v>828.58148309898434</v>
      </c>
      <c r="G13" s="12"/>
    </row>
    <row r="14" spans="1:7" s="13" customFormat="1" x14ac:dyDescent="0.2">
      <c r="A14" s="10">
        <v>87</v>
      </c>
      <c r="B14" s="6" t="s">
        <v>13</v>
      </c>
      <c r="C14" s="11">
        <v>94</v>
      </c>
      <c r="D14" s="7">
        <v>7841.583333333333</v>
      </c>
      <c r="E14" s="7">
        <v>7476.75</v>
      </c>
      <c r="F14" s="7">
        <v>504.1451867455865</v>
      </c>
      <c r="G14" s="12"/>
    </row>
    <row r="15" spans="1:7" s="13" customFormat="1" x14ac:dyDescent="0.2">
      <c r="A15" s="10">
        <v>88</v>
      </c>
      <c r="B15" s="6" t="s">
        <v>14</v>
      </c>
      <c r="C15" s="11">
        <v>111</v>
      </c>
      <c r="D15" s="7">
        <v>7251.5</v>
      </c>
      <c r="E15" s="7">
        <v>6528.5</v>
      </c>
      <c r="F15" s="7">
        <v>344.73705024128418</v>
      </c>
      <c r="G15" s="12"/>
    </row>
    <row r="16" spans="1:7" s="4" customFormat="1" x14ac:dyDescent="0.2">
      <c r="A16" s="28" t="s">
        <v>15</v>
      </c>
      <c r="B16" s="28"/>
      <c r="C16" s="24">
        <f>C17+C18</f>
        <v>216</v>
      </c>
      <c r="D16" s="24">
        <v>4398.333333333333</v>
      </c>
      <c r="E16" s="24">
        <v>4089.75</v>
      </c>
      <c r="F16" s="24">
        <v>644.75789820078705</v>
      </c>
      <c r="G16" s="9"/>
    </row>
    <row r="17" spans="1:7" s="13" customFormat="1" x14ac:dyDescent="0.2">
      <c r="A17" s="14">
        <v>38</v>
      </c>
      <c r="B17" s="6" t="s">
        <v>16</v>
      </c>
      <c r="C17" s="11">
        <v>190</v>
      </c>
      <c r="D17" s="7">
        <v>3969.1666666666665</v>
      </c>
      <c r="E17" s="7">
        <v>3681.9166666666665</v>
      </c>
      <c r="F17" s="7">
        <v>657.84669103501039</v>
      </c>
      <c r="G17" s="12"/>
    </row>
    <row r="18" spans="1:7" s="13" customFormat="1" x14ac:dyDescent="0.2">
      <c r="A18" s="10">
        <v>39</v>
      </c>
      <c r="B18" s="6" t="s">
        <v>17</v>
      </c>
      <c r="C18" s="11">
        <v>26</v>
      </c>
      <c r="D18" s="7">
        <v>434.5</v>
      </c>
      <c r="E18" s="7">
        <v>412.91666666666669</v>
      </c>
      <c r="F18" s="7">
        <v>520.10959031281664</v>
      </c>
      <c r="G18" s="12"/>
    </row>
    <row r="19" spans="1:7" s="4" customFormat="1" x14ac:dyDescent="0.2">
      <c r="A19" s="28" t="s">
        <v>18</v>
      </c>
      <c r="B19" s="28"/>
      <c r="C19" s="24">
        <f>C20+C21+C22+C23+C24+C25</f>
        <v>1835</v>
      </c>
      <c r="D19" s="24">
        <v>19034.416666666668</v>
      </c>
      <c r="E19" s="24">
        <v>17413.833333333332</v>
      </c>
      <c r="F19" s="24">
        <v>684.80867064497625</v>
      </c>
      <c r="G19" s="9"/>
    </row>
    <row r="20" spans="1:7" s="13" customFormat="1" ht="25.5" x14ac:dyDescent="0.2">
      <c r="A20" s="16">
        <v>59</v>
      </c>
      <c r="B20" s="17" t="s">
        <v>19</v>
      </c>
      <c r="C20" s="7">
        <v>220</v>
      </c>
      <c r="D20" s="7">
        <v>688.25</v>
      </c>
      <c r="E20" s="7">
        <v>584</v>
      </c>
      <c r="F20" s="7">
        <v>559.23948344748908</v>
      </c>
      <c r="G20" s="12"/>
    </row>
    <row r="21" spans="1:7" s="13" customFormat="1" x14ac:dyDescent="0.2">
      <c r="A21" s="16">
        <v>60</v>
      </c>
      <c r="B21" s="17" t="s">
        <v>20</v>
      </c>
      <c r="C21" s="7">
        <v>86</v>
      </c>
      <c r="D21" s="7">
        <v>1693.5</v>
      </c>
      <c r="E21" s="7">
        <v>1598.5833333333333</v>
      </c>
      <c r="F21" s="7">
        <v>1146.8831783349876</v>
      </c>
      <c r="G21" s="12"/>
    </row>
    <row r="22" spans="1:7" s="13" customFormat="1" x14ac:dyDescent="0.2">
      <c r="A22" s="16">
        <v>90</v>
      </c>
      <c r="B22" s="17" t="s">
        <v>21</v>
      </c>
      <c r="C22" s="7">
        <v>361</v>
      </c>
      <c r="D22" s="7">
        <v>4672.416666666667</v>
      </c>
      <c r="E22" s="7">
        <v>4291.416666666667</v>
      </c>
      <c r="F22" s="7">
        <v>645.61773637298484</v>
      </c>
      <c r="G22" s="12"/>
    </row>
    <row r="23" spans="1:7" s="13" customFormat="1" x14ac:dyDescent="0.2">
      <c r="A23" s="16">
        <v>91</v>
      </c>
      <c r="B23" s="17" t="s">
        <v>22</v>
      </c>
      <c r="C23" s="7">
        <v>83</v>
      </c>
      <c r="D23" s="7">
        <v>2793.0833333333335</v>
      </c>
      <c r="E23" s="7">
        <v>2672.8333333333335</v>
      </c>
      <c r="F23" s="7">
        <v>693.3761464114217</v>
      </c>
      <c r="G23" s="12"/>
    </row>
    <row r="24" spans="1:7" s="13" customFormat="1" x14ac:dyDescent="0.2">
      <c r="A24" s="16">
        <v>92</v>
      </c>
      <c r="B24" s="17" t="s">
        <v>23</v>
      </c>
      <c r="C24" s="7">
        <v>17</v>
      </c>
      <c r="D24" s="7">
        <v>3714.4166666666665</v>
      </c>
      <c r="E24" s="7">
        <v>3456.5833333333335</v>
      </c>
      <c r="F24" s="7">
        <v>826.11083295162473</v>
      </c>
      <c r="G24" s="12"/>
    </row>
    <row r="25" spans="1:7" s="13" customFormat="1" x14ac:dyDescent="0.2">
      <c r="A25" s="10">
        <v>93</v>
      </c>
      <c r="B25" s="6" t="s">
        <v>24</v>
      </c>
      <c r="C25" s="11">
        <v>1068</v>
      </c>
      <c r="D25" s="7">
        <v>5664.5</v>
      </c>
      <c r="E25" s="11">
        <v>4947.166666666667</v>
      </c>
      <c r="F25" s="11">
        <v>462.01799346427481</v>
      </c>
    </row>
    <row r="26" spans="1:7" s="4" customFormat="1" x14ac:dyDescent="0.2">
      <c r="A26" s="28" t="s">
        <v>25</v>
      </c>
      <c r="B26" s="28"/>
      <c r="C26" s="24">
        <f>C27+C28</f>
        <v>4822</v>
      </c>
      <c r="D26" s="24">
        <v>23360.666666666668</v>
      </c>
      <c r="E26" s="24">
        <v>21699.333333333332</v>
      </c>
      <c r="F26" s="24">
        <v>503.68887246917126</v>
      </c>
    </row>
    <row r="27" spans="1:7" s="13" customFormat="1" x14ac:dyDescent="0.2">
      <c r="A27" s="10">
        <v>1</v>
      </c>
      <c r="B27" s="6" t="s">
        <v>26</v>
      </c>
      <c r="C27" s="11">
        <v>4672</v>
      </c>
      <c r="D27" s="7">
        <v>22179.833333333332</v>
      </c>
      <c r="E27" s="11">
        <v>20599.833333333332</v>
      </c>
      <c r="F27" s="11">
        <v>501.48908235500454</v>
      </c>
    </row>
    <row r="28" spans="1:7" s="13" customFormat="1" x14ac:dyDescent="0.2">
      <c r="A28" s="10">
        <v>3</v>
      </c>
      <c r="B28" s="6" t="s">
        <v>27</v>
      </c>
      <c r="C28" s="11">
        <v>150</v>
      </c>
      <c r="D28" s="7">
        <v>1202.25</v>
      </c>
      <c r="E28" s="11">
        <v>1116.9166666666667</v>
      </c>
      <c r="F28" s="11">
        <v>536.40637916884464</v>
      </c>
    </row>
    <row r="29" spans="1:7" s="4" customFormat="1" x14ac:dyDescent="0.2">
      <c r="A29" s="28" t="s">
        <v>28</v>
      </c>
      <c r="B29" s="28"/>
      <c r="C29" s="24">
        <f>C30+C31+C32</f>
        <v>5940</v>
      </c>
      <c r="D29" s="24">
        <v>62893.833333333336</v>
      </c>
      <c r="E29" s="24">
        <v>57325.166666666664</v>
      </c>
      <c r="F29" s="24">
        <v>756.22630752635894</v>
      </c>
    </row>
    <row r="30" spans="1:7" s="13" customFormat="1" x14ac:dyDescent="0.2">
      <c r="A30" s="10">
        <v>41</v>
      </c>
      <c r="B30" s="6" t="s">
        <v>29</v>
      </c>
      <c r="C30" s="11">
        <v>2335</v>
      </c>
      <c r="D30" s="7">
        <v>21901.166666666668</v>
      </c>
      <c r="E30" s="11">
        <v>19219.916666666668</v>
      </c>
      <c r="F30" s="11">
        <v>614.44411534910193</v>
      </c>
    </row>
    <row r="31" spans="1:7" s="13" customFormat="1" x14ac:dyDescent="0.2">
      <c r="A31" s="10">
        <v>42</v>
      </c>
      <c r="B31" s="6" t="s">
        <v>30</v>
      </c>
      <c r="C31" s="11">
        <v>799</v>
      </c>
      <c r="D31" s="7">
        <v>23116.916666666668</v>
      </c>
      <c r="E31" s="11">
        <v>21911.166666666668</v>
      </c>
      <c r="F31" s="15">
        <v>998.02790217317443</v>
      </c>
    </row>
    <row r="32" spans="1:7" s="13" customFormat="1" x14ac:dyDescent="0.2">
      <c r="A32" s="10">
        <v>43</v>
      </c>
      <c r="B32" s="6" t="s">
        <v>31</v>
      </c>
      <c r="C32" s="11">
        <v>2806</v>
      </c>
      <c r="D32" s="7">
        <v>19754.333333333332</v>
      </c>
      <c r="E32" s="11">
        <v>17486.5</v>
      </c>
      <c r="F32" s="11">
        <v>553.18552716856902</v>
      </c>
    </row>
    <row r="33" spans="1:6" s="4" customFormat="1" x14ac:dyDescent="0.2">
      <c r="A33" s="28" t="s">
        <v>32</v>
      </c>
      <c r="B33" s="28"/>
      <c r="C33" s="24">
        <f>C34+C35+C36+C37+C38</f>
        <v>1228</v>
      </c>
      <c r="D33" s="24">
        <v>16464.416666666668</v>
      </c>
      <c r="E33" s="24">
        <v>15424.916666666666</v>
      </c>
      <c r="F33" s="24">
        <v>713.48881144683503</v>
      </c>
    </row>
    <row r="34" spans="1:6" s="13" customFormat="1" x14ac:dyDescent="0.2">
      <c r="A34" s="10">
        <v>11</v>
      </c>
      <c r="B34" s="6" t="s">
        <v>33</v>
      </c>
      <c r="C34" s="11">
        <v>93</v>
      </c>
      <c r="D34" s="7">
        <v>2533.3333333333335</v>
      </c>
      <c r="E34" s="11">
        <v>2395.6666666666665</v>
      </c>
      <c r="F34" s="11">
        <v>874.4959976346147</v>
      </c>
    </row>
    <row r="35" spans="1:6" s="13" customFormat="1" x14ac:dyDescent="0.2">
      <c r="A35" s="16">
        <v>12</v>
      </c>
      <c r="B35" s="17" t="s">
        <v>34</v>
      </c>
      <c r="C35" s="7">
        <v>6</v>
      </c>
      <c r="D35" s="7">
        <v>24.333333333333332</v>
      </c>
      <c r="E35" s="7">
        <v>22.416666666666668</v>
      </c>
      <c r="F35" s="7">
        <v>363.06754646840142</v>
      </c>
    </row>
    <row r="36" spans="1:6" s="13" customFormat="1" x14ac:dyDescent="0.2">
      <c r="A36" s="10">
        <v>23</v>
      </c>
      <c r="B36" s="6" t="s">
        <v>35</v>
      </c>
      <c r="C36" s="11">
        <v>323</v>
      </c>
      <c r="D36" s="7">
        <v>5225.75</v>
      </c>
      <c r="E36" s="11">
        <v>4903.916666666667</v>
      </c>
      <c r="F36" s="11">
        <v>910.84571855829722</v>
      </c>
    </row>
    <row r="37" spans="1:6" s="13" customFormat="1" x14ac:dyDescent="0.2">
      <c r="A37" s="10">
        <v>31</v>
      </c>
      <c r="B37" s="6" t="s">
        <v>36</v>
      </c>
      <c r="C37" s="11">
        <v>523</v>
      </c>
      <c r="D37" s="7">
        <v>6262.5</v>
      </c>
      <c r="E37" s="15">
        <v>5902</v>
      </c>
      <c r="F37" s="11">
        <v>536.21952191346759</v>
      </c>
    </row>
    <row r="38" spans="1:6" s="13" customFormat="1" x14ac:dyDescent="0.2">
      <c r="A38" s="10">
        <v>32</v>
      </c>
      <c r="B38" s="6" t="s">
        <v>37</v>
      </c>
      <c r="C38" s="11">
        <v>283</v>
      </c>
      <c r="D38" s="7">
        <v>2447.3333333333335</v>
      </c>
      <c r="E38" s="11">
        <v>2224.4166666666665</v>
      </c>
      <c r="F38" s="11">
        <v>571.26737271944285</v>
      </c>
    </row>
    <row r="39" spans="1:6" s="4" customFormat="1" x14ac:dyDescent="0.2">
      <c r="A39" s="28" t="s">
        <v>38</v>
      </c>
      <c r="B39" s="28"/>
      <c r="C39" s="24">
        <f>C40</f>
        <v>1953</v>
      </c>
      <c r="D39" s="24">
        <f t="shared" ref="D39:F39" si="1">D40</f>
        <v>25270.333333333332</v>
      </c>
      <c r="E39" s="24">
        <f t="shared" si="1"/>
        <v>23090.916666666668</v>
      </c>
      <c r="F39" s="24">
        <f t="shared" si="1"/>
        <v>408.15203005509153</v>
      </c>
    </row>
    <row r="40" spans="1:6" s="13" customFormat="1" x14ac:dyDescent="0.2">
      <c r="A40" s="10">
        <v>56</v>
      </c>
      <c r="B40" s="6" t="s">
        <v>39</v>
      </c>
      <c r="C40" s="11">
        <v>1953</v>
      </c>
      <c r="D40" s="7">
        <v>25270.333333333332</v>
      </c>
      <c r="E40" s="11">
        <v>23090.916666666668</v>
      </c>
      <c r="F40" s="11">
        <v>408.15203005509153</v>
      </c>
    </row>
    <row r="41" spans="1:6" s="4" customFormat="1" x14ac:dyDescent="0.2">
      <c r="A41" s="28" t="s">
        <v>40</v>
      </c>
      <c r="B41" s="28"/>
      <c r="C41" s="24">
        <f>C42</f>
        <v>435</v>
      </c>
      <c r="D41" s="24">
        <f t="shared" ref="D41:F41" si="2">D42</f>
        <v>10360.5</v>
      </c>
      <c r="E41" s="24">
        <f t="shared" si="2"/>
        <v>10070.25</v>
      </c>
      <c r="F41" s="24">
        <f t="shared" si="2"/>
        <v>1250.1580924836449</v>
      </c>
    </row>
    <row r="42" spans="1:6" s="13" customFormat="1" x14ac:dyDescent="0.2">
      <c r="A42" s="16">
        <v>35</v>
      </c>
      <c r="B42" s="17" t="s">
        <v>41</v>
      </c>
      <c r="C42" s="7">
        <v>435</v>
      </c>
      <c r="D42" s="7">
        <v>10360.5</v>
      </c>
      <c r="E42" s="7">
        <v>10070.25</v>
      </c>
      <c r="F42" s="7">
        <v>1250.1580924836449</v>
      </c>
    </row>
    <row r="43" spans="1:6" s="4" customFormat="1" x14ac:dyDescent="0.2">
      <c r="A43" s="28" t="s">
        <v>42</v>
      </c>
      <c r="B43" s="28"/>
      <c r="C43" s="24">
        <f>C44+C45+C46</f>
        <v>1102</v>
      </c>
      <c r="D43" s="24">
        <v>18930.166666666668</v>
      </c>
      <c r="E43" s="24">
        <v>17362.083333333332</v>
      </c>
      <c r="F43" s="24">
        <v>1667.9336798098866</v>
      </c>
    </row>
    <row r="44" spans="1:6" s="13" customFormat="1" ht="25.5" x14ac:dyDescent="0.2">
      <c r="A44" s="10">
        <v>64</v>
      </c>
      <c r="B44" s="6" t="s">
        <v>43</v>
      </c>
      <c r="C44" s="11">
        <v>667</v>
      </c>
      <c r="D44" s="7">
        <v>13260.916666666666</v>
      </c>
      <c r="E44" s="11">
        <v>12226.75</v>
      </c>
      <c r="F44" s="11">
        <v>1777.576144655487</v>
      </c>
    </row>
    <row r="45" spans="1:6" s="13" customFormat="1" ht="25.5" x14ac:dyDescent="0.2">
      <c r="A45" s="10">
        <v>65</v>
      </c>
      <c r="B45" s="6" t="s">
        <v>44</v>
      </c>
      <c r="C45" s="11">
        <v>37</v>
      </c>
      <c r="D45" s="7">
        <v>2468.8333333333335</v>
      </c>
      <c r="E45" s="11">
        <v>2258.25</v>
      </c>
      <c r="F45" s="11">
        <v>1516.8062533672919</v>
      </c>
    </row>
    <row r="46" spans="1:6" s="13" customFormat="1" x14ac:dyDescent="0.2">
      <c r="A46" s="10">
        <v>66</v>
      </c>
      <c r="B46" s="6" t="s">
        <v>45</v>
      </c>
      <c r="C46" s="11">
        <v>398</v>
      </c>
      <c r="D46" s="7">
        <v>3381.0833333333335</v>
      </c>
      <c r="E46" s="11">
        <v>3034.1666666666665</v>
      </c>
      <c r="F46" s="11">
        <v>1252.2373067838359</v>
      </c>
    </row>
    <row r="47" spans="1:6" s="4" customFormat="1" x14ac:dyDescent="0.2">
      <c r="A47" s="28" t="s">
        <v>46</v>
      </c>
      <c r="B47" s="28"/>
      <c r="C47" s="24">
        <f>C48+C49+C51+C52</f>
        <v>218</v>
      </c>
      <c r="D47" s="24">
        <v>3495.75</v>
      </c>
      <c r="E47" s="24">
        <v>3300.5833333333335</v>
      </c>
      <c r="F47" s="24">
        <v>826.3995930012394</v>
      </c>
    </row>
    <row r="48" spans="1:6" s="13" customFormat="1" x14ac:dyDescent="0.2">
      <c r="A48" s="16">
        <v>5</v>
      </c>
      <c r="B48" s="17" t="s">
        <v>47</v>
      </c>
      <c r="C48" s="7">
        <v>4</v>
      </c>
      <c r="D48" s="7">
        <v>44.916666666666664</v>
      </c>
      <c r="E48" s="7">
        <v>42.666666666666664</v>
      </c>
      <c r="F48" s="7">
        <v>347.11222656250004</v>
      </c>
    </row>
    <row r="49" spans="1:8" s="13" customFormat="1" x14ac:dyDescent="0.2">
      <c r="A49" s="16">
        <v>6</v>
      </c>
      <c r="B49" s="17" t="s">
        <v>48</v>
      </c>
      <c r="C49" s="7">
        <v>3</v>
      </c>
      <c r="D49" s="7">
        <v>2.3333333333333335</v>
      </c>
      <c r="E49" s="7">
        <v>1</v>
      </c>
      <c r="F49" s="7"/>
    </row>
    <row r="50" spans="1:8" s="13" customFormat="1" x14ac:dyDescent="0.2">
      <c r="A50" s="16">
        <v>7</v>
      </c>
      <c r="B50" s="17" t="s">
        <v>49</v>
      </c>
      <c r="C50" s="7" t="s">
        <v>50</v>
      </c>
      <c r="D50" s="25" t="s">
        <v>50</v>
      </c>
      <c r="E50" s="25" t="s">
        <v>50</v>
      </c>
      <c r="F50" s="25" t="s">
        <v>50</v>
      </c>
    </row>
    <row r="51" spans="1:8" s="13" customFormat="1" x14ac:dyDescent="0.2">
      <c r="A51" s="16">
        <v>8</v>
      </c>
      <c r="B51" s="17" t="s">
        <v>51</v>
      </c>
      <c r="C51" s="7">
        <v>199</v>
      </c>
      <c r="D51" s="7">
        <v>3371.1666666666665</v>
      </c>
      <c r="E51" s="7">
        <v>3186.75</v>
      </c>
      <c r="F51" s="7">
        <v>830.00191705238001</v>
      </c>
    </row>
    <row r="52" spans="1:8" s="13" customFormat="1" x14ac:dyDescent="0.2">
      <c r="A52" s="16">
        <v>9</v>
      </c>
      <c r="B52" s="17" t="s">
        <v>52</v>
      </c>
      <c r="C52" s="7">
        <v>12</v>
      </c>
      <c r="D52" s="7">
        <v>79.916666666666671</v>
      </c>
      <c r="E52" s="7">
        <v>73.083333333333329</v>
      </c>
      <c r="F52" s="7">
        <v>927.40468643101497</v>
      </c>
    </row>
    <row r="53" spans="1:8" s="4" customFormat="1" x14ac:dyDescent="0.2">
      <c r="A53" s="28" t="s">
        <v>53</v>
      </c>
      <c r="B53" s="28"/>
      <c r="C53" s="24">
        <f>C54+C55</f>
        <v>652</v>
      </c>
      <c r="D53" s="24">
        <v>5679.916666666667</v>
      </c>
      <c r="E53" s="24">
        <v>5281.416666666667</v>
      </c>
      <c r="F53" s="24">
        <v>748.10788882400425</v>
      </c>
    </row>
    <row r="54" spans="1:8" s="13" customFormat="1" x14ac:dyDescent="0.2">
      <c r="A54" s="16">
        <v>18</v>
      </c>
      <c r="B54" s="17" t="s">
        <v>54</v>
      </c>
      <c r="C54" s="11">
        <v>321</v>
      </c>
      <c r="D54" s="7">
        <v>3101.8333333333335</v>
      </c>
      <c r="E54" s="11">
        <v>2918</v>
      </c>
      <c r="F54" s="11">
        <v>816.48705962989027</v>
      </c>
    </row>
    <row r="55" spans="1:8" s="13" customFormat="1" x14ac:dyDescent="0.2">
      <c r="A55" s="16">
        <v>58</v>
      </c>
      <c r="B55" s="17" t="s">
        <v>55</v>
      </c>
      <c r="C55" s="11">
        <v>331</v>
      </c>
      <c r="D55" s="7">
        <v>2616.9166666666665</v>
      </c>
      <c r="E55" s="11">
        <v>2398.0833333333335</v>
      </c>
      <c r="F55" s="11">
        <v>654.08912638565516</v>
      </c>
    </row>
    <row r="56" spans="1:8" s="4" customFormat="1" x14ac:dyDescent="0.2">
      <c r="A56" s="28" t="s">
        <v>56</v>
      </c>
      <c r="B56" s="28"/>
      <c r="C56" s="24">
        <f>C57+C58</f>
        <v>1424</v>
      </c>
      <c r="D56" s="24">
        <v>40415.416666666664</v>
      </c>
      <c r="E56" s="24">
        <v>37625.25</v>
      </c>
      <c r="F56" s="24">
        <v>717.98922452345403</v>
      </c>
    </row>
    <row r="57" spans="1:8" s="13" customFormat="1" x14ac:dyDescent="0.2">
      <c r="A57" s="16">
        <v>72</v>
      </c>
      <c r="B57" s="17" t="s">
        <v>57</v>
      </c>
      <c r="C57" s="7">
        <v>206</v>
      </c>
      <c r="D57" s="7">
        <v>3597.9166666666665</v>
      </c>
      <c r="E57" s="7">
        <v>3173.0833333333335</v>
      </c>
      <c r="F57" s="7">
        <v>954.04010058565723</v>
      </c>
    </row>
    <row r="58" spans="1:8" s="13" customFormat="1" x14ac:dyDescent="0.2">
      <c r="A58" s="16">
        <v>85</v>
      </c>
      <c r="B58" s="17" t="s">
        <v>58</v>
      </c>
      <c r="C58" s="11">
        <v>1218</v>
      </c>
      <c r="D58" s="7">
        <v>37380.583333333336</v>
      </c>
      <c r="E58" s="7">
        <v>34880.833333333336</v>
      </c>
      <c r="F58" s="7">
        <v>687.66542681034218</v>
      </c>
    </row>
    <row r="59" spans="1:8" s="4" customFormat="1" x14ac:dyDescent="0.2">
      <c r="A59" s="28" t="s">
        <v>59</v>
      </c>
      <c r="B59" s="28"/>
      <c r="C59" s="24">
        <f>C60</f>
        <v>876</v>
      </c>
      <c r="D59" s="24">
        <f t="shared" ref="D59:F59" si="3">D60</f>
        <v>3268.0833333333335</v>
      </c>
      <c r="E59" s="24">
        <f t="shared" si="3"/>
        <v>2801.3333333333335</v>
      </c>
      <c r="F59" s="24">
        <f t="shared" si="3"/>
        <v>706.62007793908231</v>
      </c>
    </row>
    <row r="60" spans="1:8" s="13" customFormat="1" x14ac:dyDescent="0.2">
      <c r="A60" s="16">
        <v>77</v>
      </c>
      <c r="B60" s="17" t="s">
        <v>60</v>
      </c>
      <c r="C60" s="11">
        <v>876</v>
      </c>
      <c r="D60" s="7">
        <v>3268.0833333333335</v>
      </c>
      <c r="E60" s="7">
        <v>2801.3333333333335</v>
      </c>
      <c r="F60" s="7">
        <v>706.62007793908231</v>
      </c>
      <c r="G60"/>
      <c r="H60"/>
    </row>
    <row r="61" spans="1:8" s="4" customFormat="1" x14ac:dyDescent="0.2">
      <c r="A61" s="28" t="s">
        <v>61</v>
      </c>
      <c r="B61" s="28"/>
      <c r="C61" s="24">
        <f>C62+C63+C64+C65+C66</f>
        <v>533</v>
      </c>
      <c r="D61" s="24">
        <v>9585.0833333333339</v>
      </c>
      <c r="E61" s="24">
        <v>8944.9166666666661</v>
      </c>
      <c r="F61" s="24">
        <v>812.38829158086207</v>
      </c>
    </row>
    <row r="62" spans="1:8" s="13" customFormat="1" x14ac:dyDescent="0.2">
      <c r="A62" s="16">
        <v>17</v>
      </c>
      <c r="B62" s="17" t="s">
        <v>62</v>
      </c>
      <c r="C62" s="7">
        <v>87</v>
      </c>
      <c r="D62" s="7">
        <v>1317.8333333333333</v>
      </c>
      <c r="E62" s="7">
        <v>1250</v>
      </c>
      <c r="F62" s="7">
        <v>807.19383199999959</v>
      </c>
    </row>
    <row r="63" spans="1:8" s="13" customFormat="1" x14ac:dyDescent="0.2">
      <c r="A63" s="16">
        <v>19</v>
      </c>
      <c r="B63" s="17" t="s">
        <v>63</v>
      </c>
      <c r="C63" s="7">
        <v>17</v>
      </c>
      <c r="D63" s="7">
        <v>55.083333333333336</v>
      </c>
      <c r="E63" s="7">
        <v>37.333333333333336</v>
      </c>
      <c r="F63" s="7">
        <v>946.09727678571346</v>
      </c>
    </row>
    <row r="64" spans="1:8" s="13" customFormat="1" x14ac:dyDescent="0.2">
      <c r="A64" s="16">
        <v>20</v>
      </c>
      <c r="B64" s="17" t="s">
        <v>64</v>
      </c>
      <c r="C64" s="7">
        <v>186</v>
      </c>
      <c r="D64" s="7">
        <v>2888.25</v>
      </c>
      <c r="E64" s="7">
        <v>2696.75</v>
      </c>
      <c r="F64" s="7">
        <v>682.79401872624953</v>
      </c>
    </row>
    <row r="65" spans="1:6" s="13" customFormat="1" x14ac:dyDescent="0.2">
      <c r="A65" s="16">
        <v>21</v>
      </c>
      <c r="B65" s="17" t="s">
        <v>65</v>
      </c>
      <c r="C65" s="7">
        <v>29</v>
      </c>
      <c r="D65" s="7">
        <v>2306.6666666666665</v>
      </c>
      <c r="E65" s="7">
        <v>2118.5833333333335</v>
      </c>
      <c r="F65" s="7">
        <v>1168.5346060653824</v>
      </c>
    </row>
    <row r="66" spans="1:6" s="13" customFormat="1" x14ac:dyDescent="0.2">
      <c r="A66" s="16">
        <v>22</v>
      </c>
      <c r="B66" s="17" t="s">
        <v>66</v>
      </c>
      <c r="C66" s="7">
        <v>214</v>
      </c>
      <c r="D66" s="7">
        <v>3030.5833333333335</v>
      </c>
      <c r="E66" s="7">
        <v>2857.4166666666665</v>
      </c>
      <c r="F66" s="7">
        <v>666.76248709498361</v>
      </c>
    </row>
    <row r="67" spans="1:6" s="4" customFormat="1" x14ac:dyDescent="0.2">
      <c r="A67" s="28" t="s">
        <v>67</v>
      </c>
      <c r="B67" s="28"/>
      <c r="C67" s="24">
        <f>C68+C69</f>
        <v>797</v>
      </c>
      <c r="D67" s="24">
        <v>12459.666666666666</v>
      </c>
      <c r="E67" s="24">
        <v>11703.416666666666</v>
      </c>
      <c r="F67" s="24">
        <v>773.14756958437181</v>
      </c>
    </row>
    <row r="68" spans="1:6" s="13" customFormat="1" x14ac:dyDescent="0.2">
      <c r="A68" s="10">
        <v>24</v>
      </c>
      <c r="B68" s="6" t="s">
        <v>68</v>
      </c>
      <c r="C68" s="11">
        <v>37</v>
      </c>
      <c r="D68" s="7">
        <v>1285.25</v>
      </c>
      <c r="E68" s="7">
        <v>1219.5833333333333</v>
      </c>
      <c r="F68" s="7">
        <v>693.09209429450323</v>
      </c>
    </row>
    <row r="69" spans="1:6" s="13" customFormat="1" x14ac:dyDescent="0.2">
      <c r="A69" s="10">
        <v>25</v>
      </c>
      <c r="B69" s="6" t="s">
        <v>69</v>
      </c>
      <c r="C69" s="11">
        <v>760</v>
      </c>
      <c r="D69" s="7">
        <v>11190.5</v>
      </c>
      <c r="E69" s="7">
        <v>10498.583333333334</v>
      </c>
      <c r="F69" s="7">
        <v>781.36109649714001</v>
      </c>
    </row>
    <row r="70" spans="1:6" s="4" customFormat="1" x14ac:dyDescent="0.2">
      <c r="A70" s="28" t="s">
        <v>70</v>
      </c>
      <c r="B70" s="28"/>
      <c r="C70" s="24">
        <f>C71+C72</f>
        <v>2834</v>
      </c>
      <c r="D70" s="24">
        <v>32940.666666666664</v>
      </c>
      <c r="E70" s="24">
        <v>30831.583333333332</v>
      </c>
      <c r="F70" s="24">
        <v>685.25744680102912</v>
      </c>
    </row>
    <row r="71" spans="1:6" s="13" customFormat="1" x14ac:dyDescent="0.2">
      <c r="A71" s="10">
        <v>2</v>
      </c>
      <c r="B71" s="6" t="s">
        <v>71</v>
      </c>
      <c r="C71" s="11">
        <v>1461</v>
      </c>
      <c r="D71" s="7">
        <v>9812.6666666666661</v>
      </c>
      <c r="E71" s="7">
        <v>9095.25</v>
      </c>
      <c r="F71" s="7">
        <v>779.4478780132257</v>
      </c>
    </row>
    <row r="72" spans="1:6" s="13" customFormat="1" ht="25.5" x14ac:dyDescent="0.2">
      <c r="A72" s="10">
        <v>16</v>
      </c>
      <c r="B72" s="6" t="s">
        <v>72</v>
      </c>
      <c r="C72" s="11">
        <v>1373</v>
      </c>
      <c r="D72" s="7">
        <v>23329.75</v>
      </c>
      <c r="E72" s="7">
        <v>21900.416666666668</v>
      </c>
      <c r="F72" s="7">
        <v>641.00601267098511</v>
      </c>
    </row>
    <row r="73" spans="1:6" s="4" customFormat="1" x14ac:dyDescent="0.2">
      <c r="A73" s="28" t="s">
        <v>73</v>
      </c>
      <c r="B73" s="28"/>
      <c r="C73" s="24">
        <f>C74</f>
        <v>6645</v>
      </c>
      <c r="D73" s="24">
        <f t="shared" ref="D73:F73" si="4">D74</f>
        <v>25783.083333333332</v>
      </c>
      <c r="E73" s="24">
        <f t="shared" si="4"/>
        <v>23894</v>
      </c>
      <c r="F73" s="24">
        <f t="shared" si="4"/>
        <v>575.81590985184891</v>
      </c>
    </row>
    <row r="74" spans="1:6" s="13" customFormat="1" x14ac:dyDescent="0.2">
      <c r="A74" s="16">
        <v>68</v>
      </c>
      <c r="B74" s="6" t="s">
        <v>74</v>
      </c>
      <c r="C74" s="11">
        <v>6645</v>
      </c>
      <c r="D74" s="7">
        <v>25783.083333333332</v>
      </c>
      <c r="E74" s="7">
        <v>23894</v>
      </c>
      <c r="F74" s="7">
        <v>575.81590985184891</v>
      </c>
    </row>
    <row r="75" spans="1:6" s="4" customFormat="1" x14ac:dyDescent="0.2">
      <c r="A75" s="28" t="s">
        <v>75</v>
      </c>
      <c r="B75" s="28"/>
      <c r="C75" s="24">
        <f>C76+C77+C78+C79+C80+C81+C82+C83+C84+C85+C86+C87+C88</f>
        <v>10948</v>
      </c>
      <c r="D75" s="24">
        <v>62547.583333333336</v>
      </c>
      <c r="E75" s="24">
        <v>56150.083333333336</v>
      </c>
      <c r="F75" s="24">
        <v>931.48221860754927</v>
      </c>
    </row>
    <row r="76" spans="1:6" s="13" customFormat="1" x14ac:dyDescent="0.2">
      <c r="A76" s="18">
        <v>33</v>
      </c>
      <c r="B76" s="6" t="s">
        <v>76</v>
      </c>
      <c r="C76" s="11">
        <v>615</v>
      </c>
      <c r="D76" s="7">
        <v>5229.583333333333</v>
      </c>
      <c r="E76" s="7">
        <v>4873.25</v>
      </c>
      <c r="F76" s="7">
        <v>732.14427093486211</v>
      </c>
    </row>
    <row r="77" spans="1:6" s="13" customFormat="1" x14ac:dyDescent="0.2">
      <c r="A77" s="18">
        <v>62</v>
      </c>
      <c r="B77" s="6" t="s">
        <v>77</v>
      </c>
      <c r="C77" s="11">
        <v>1327</v>
      </c>
      <c r="D77" s="7">
        <v>9271.1666666666661</v>
      </c>
      <c r="E77" s="7">
        <v>8594.5</v>
      </c>
      <c r="F77" s="7">
        <v>1604.8596233055823</v>
      </c>
    </row>
    <row r="78" spans="1:6" s="13" customFormat="1" x14ac:dyDescent="0.2">
      <c r="A78" s="18">
        <v>63</v>
      </c>
      <c r="B78" s="6" t="s">
        <v>78</v>
      </c>
      <c r="C78" s="11">
        <v>619</v>
      </c>
      <c r="D78" s="7">
        <v>5272.833333333333</v>
      </c>
      <c r="E78" s="7">
        <v>4769.083333333333</v>
      </c>
      <c r="F78" s="7">
        <v>1126.0704324730484</v>
      </c>
    </row>
    <row r="79" spans="1:6" s="13" customFormat="1" x14ac:dyDescent="0.2">
      <c r="A79" s="18">
        <v>69</v>
      </c>
      <c r="B79" s="6" t="s">
        <v>79</v>
      </c>
      <c r="C79" s="11">
        <v>2244</v>
      </c>
      <c r="D79" s="7">
        <v>7242.833333333333</v>
      </c>
      <c r="E79" s="7">
        <v>6246.583333333333</v>
      </c>
      <c r="F79" s="7">
        <v>871.40333769125255</v>
      </c>
    </row>
    <row r="80" spans="1:6" s="13" customFormat="1" x14ac:dyDescent="0.2">
      <c r="A80" s="18">
        <v>70</v>
      </c>
      <c r="B80" s="6" t="s">
        <v>80</v>
      </c>
      <c r="C80" s="11">
        <v>1168</v>
      </c>
      <c r="D80" s="7">
        <v>3441.8333333333335</v>
      </c>
      <c r="E80" s="7">
        <v>2935.25</v>
      </c>
      <c r="F80" s="7">
        <v>1037.8641322431372</v>
      </c>
    </row>
    <row r="81" spans="1:6" s="13" customFormat="1" ht="25.5" x14ac:dyDescent="0.2">
      <c r="A81" s="18">
        <v>71</v>
      </c>
      <c r="B81" s="6" t="s">
        <v>81</v>
      </c>
      <c r="C81" s="11">
        <v>998</v>
      </c>
      <c r="D81" s="7">
        <v>6525.916666666667</v>
      </c>
      <c r="E81" s="7">
        <v>5796.333333333333</v>
      </c>
      <c r="F81" s="7">
        <v>849.91318764735729</v>
      </c>
    </row>
    <row r="82" spans="1:6" s="13" customFormat="1" x14ac:dyDescent="0.2">
      <c r="A82" s="18">
        <v>73</v>
      </c>
      <c r="B82" s="6" t="s">
        <v>82</v>
      </c>
      <c r="C82" s="11">
        <v>1223</v>
      </c>
      <c r="D82" s="7">
        <v>5033.333333333333</v>
      </c>
      <c r="E82" s="7">
        <v>4441.25</v>
      </c>
      <c r="F82" s="7">
        <v>966.02469931511837</v>
      </c>
    </row>
    <row r="83" spans="1:6" s="13" customFormat="1" x14ac:dyDescent="0.2">
      <c r="A83" s="18">
        <v>74</v>
      </c>
      <c r="B83" s="6" t="s">
        <v>83</v>
      </c>
      <c r="C83" s="11">
        <v>988</v>
      </c>
      <c r="D83" s="7">
        <v>3683.1666666666665</v>
      </c>
      <c r="E83" s="7">
        <v>3059.1666666666665</v>
      </c>
      <c r="F83" s="7">
        <v>615.15306101879764</v>
      </c>
    </row>
    <row r="84" spans="1:6" s="13" customFormat="1" x14ac:dyDescent="0.2">
      <c r="A84" s="18">
        <v>75</v>
      </c>
      <c r="B84" s="6" t="s">
        <v>84</v>
      </c>
      <c r="C84" s="11">
        <v>119</v>
      </c>
      <c r="D84" s="7">
        <v>539</v>
      </c>
      <c r="E84" s="7">
        <v>479.83333333333331</v>
      </c>
      <c r="F84" s="7">
        <v>409.45945467175989</v>
      </c>
    </row>
    <row r="85" spans="1:6" s="13" customFormat="1" x14ac:dyDescent="0.2">
      <c r="A85" s="18">
        <v>78</v>
      </c>
      <c r="B85" s="6" t="s">
        <v>85</v>
      </c>
      <c r="C85" s="11">
        <v>192</v>
      </c>
      <c r="D85" s="7">
        <v>5302.75</v>
      </c>
      <c r="E85" s="7">
        <v>4790.416666666667</v>
      </c>
      <c r="F85" s="7">
        <v>748.04415986780702</v>
      </c>
    </row>
    <row r="86" spans="1:6" s="13" customFormat="1" x14ac:dyDescent="0.2">
      <c r="A86" s="18">
        <v>81</v>
      </c>
      <c r="B86" s="6" t="s">
        <v>86</v>
      </c>
      <c r="C86" s="11">
        <v>753</v>
      </c>
      <c r="D86" s="7">
        <v>7648.583333333333</v>
      </c>
      <c r="E86" s="7">
        <v>6917.833333333333</v>
      </c>
      <c r="F86" s="7">
        <v>399.29987279254249</v>
      </c>
    </row>
    <row r="87" spans="1:6" s="13" customFormat="1" x14ac:dyDescent="0.2">
      <c r="A87" s="18">
        <v>82</v>
      </c>
      <c r="B87" s="6" t="s">
        <v>87</v>
      </c>
      <c r="C87" s="11">
        <v>310</v>
      </c>
      <c r="D87" s="7">
        <v>3449.75</v>
      </c>
      <c r="E87" s="7">
        <v>3073.6666666666665</v>
      </c>
      <c r="F87" s="7">
        <v>977.66208871054459</v>
      </c>
    </row>
    <row r="88" spans="1:6" s="13" customFormat="1" ht="25.5" x14ac:dyDescent="0.2">
      <c r="A88" s="18">
        <v>95</v>
      </c>
      <c r="B88" s="19" t="s">
        <v>88</v>
      </c>
      <c r="C88" s="11">
        <v>392</v>
      </c>
      <c r="D88" s="7">
        <v>1213.9166666666667</v>
      </c>
      <c r="E88" s="7">
        <v>1091.4166666666667</v>
      </c>
      <c r="F88" s="7">
        <v>399.57442009620667</v>
      </c>
    </row>
    <row r="89" spans="1:6" s="4" customFormat="1" x14ac:dyDescent="0.2">
      <c r="A89" s="28" t="s">
        <v>89</v>
      </c>
      <c r="B89" s="28"/>
      <c r="C89" s="24">
        <f>C90</f>
        <v>737</v>
      </c>
      <c r="D89" s="24">
        <f t="shared" ref="D89:F89" si="5">D90</f>
        <v>20497.75</v>
      </c>
      <c r="E89" s="24">
        <f t="shared" si="5"/>
        <v>19232.75</v>
      </c>
      <c r="F89" s="24">
        <f t="shared" si="5"/>
        <v>587.46449662684552</v>
      </c>
    </row>
    <row r="90" spans="1:6" s="13" customFormat="1" x14ac:dyDescent="0.2">
      <c r="A90" s="18">
        <v>10</v>
      </c>
      <c r="B90" s="6" t="s">
        <v>90</v>
      </c>
      <c r="C90" s="11">
        <v>737</v>
      </c>
      <c r="D90" s="7">
        <v>20497.75</v>
      </c>
      <c r="E90" s="7">
        <v>19232.75</v>
      </c>
      <c r="F90" s="7">
        <v>587.46449662684552</v>
      </c>
    </row>
    <row r="91" spans="1:6" s="4" customFormat="1" x14ac:dyDescent="0.2">
      <c r="A91" s="28" t="s">
        <v>91</v>
      </c>
      <c r="B91" s="28"/>
      <c r="C91" s="24">
        <f>C92+C93</f>
        <v>23</v>
      </c>
      <c r="D91" s="24">
        <v>111.08333333333333</v>
      </c>
      <c r="E91" s="24">
        <v>99</v>
      </c>
      <c r="F91" s="24">
        <v>276.91311447811466</v>
      </c>
    </row>
    <row r="92" spans="1:6" s="13" customFormat="1" ht="25.5" x14ac:dyDescent="0.2">
      <c r="A92" s="10">
        <v>97</v>
      </c>
      <c r="B92" s="19" t="s">
        <v>92</v>
      </c>
      <c r="C92" s="11">
        <v>9</v>
      </c>
      <c r="D92" s="7">
        <v>66.666666666666671</v>
      </c>
      <c r="E92" s="11">
        <v>62.5</v>
      </c>
      <c r="F92" s="11">
        <v>249.66959999999989</v>
      </c>
    </row>
    <row r="93" spans="1:6" s="13" customFormat="1" ht="25.5" x14ac:dyDescent="0.2">
      <c r="A93" s="18">
        <v>98</v>
      </c>
      <c r="B93" s="6" t="s">
        <v>93</v>
      </c>
      <c r="C93" s="7">
        <v>14</v>
      </c>
      <c r="D93" s="7">
        <v>44.416666666666664</v>
      </c>
      <c r="E93" s="7">
        <v>36.5</v>
      </c>
      <c r="F93" s="7">
        <v>323.56296803652964</v>
      </c>
    </row>
    <row r="94" spans="1:6" s="4" customFormat="1" x14ac:dyDescent="0.2">
      <c r="A94" s="28" t="s">
        <v>94</v>
      </c>
      <c r="B94" s="28"/>
      <c r="C94" s="24">
        <f>C95</f>
        <v>1660</v>
      </c>
      <c r="D94" s="24">
        <f t="shared" ref="D94:F94" si="6">D95</f>
        <v>8585.5833333333339</v>
      </c>
      <c r="E94" s="24">
        <f t="shared" si="6"/>
        <v>7698.333333333333</v>
      </c>
      <c r="F94" s="24">
        <f t="shared" si="6"/>
        <v>380.22209320198988</v>
      </c>
    </row>
    <row r="95" spans="1:6" s="13" customFormat="1" x14ac:dyDescent="0.2">
      <c r="A95" s="18">
        <v>96</v>
      </c>
      <c r="B95" s="6" t="s">
        <v>95</v>
      </c>
      <c r="C95" s="11">
        <v>1660</v>
      </c>
      <c r="D95" s="7">
        <v>8585.5833333333339</v>
      </c>
      <c r="E95" s="11">
        <v>7698.333333333333</v>
      </c>
      <c r="F95" s="11">
        <v>380.22209320198988</v>
      </c>
    </row>
    <row r="96" spans="1:6" s="4" customFormat="1" x14ac:dyDescent="0.2">
      <c r="A96" s="28" t="s">
        <v>96</v>
      </c>
      <c r="B96" s="28"/>
      <c r="C96" s="24">
        <f>C97</f>
        <v>329</v>
      </c>
      <c r="D96" s="24">
        <f t="shared" ref="D96:F96" si="7">D97</f>
        <v>4540.083333333333</v>
      </c>
      <c r="E96" s="24">
        <f t="shared" si="7"/>
        <v>4273</v>
      </c>
      <c r="F96" s="24">
        <f t="shared" si="7"/>
        <v>1371.2260291364371</v>
      </c>
    </row>
    <row r="97" spans="1:6" s="13" customFormat="1" x14ac:dyDescent="0.2">
      <c r="A97" s="18">
        <v>61</v>
      </c>
      <c r="B97" s="6" t="s">
        <v>97</v>
      </c>
      <c r="C97" s="11">
        <v>329</v>
      </c>
      <c r="D97" s="7">
        <v>4540.083333333333</v>
      </c>
      <c r="E97" s="11">
        <v>4273</v>
      </c>
      <c r="F97" s="11">
        <v>1371.2260291364371</v>
      </c>
    </row>
    <row r="98" spans="1:6" s="4" customFormat="1" x14ac:dyDescent="0.2">
      <c r="A98" s="28" t="s">
        <v>98</v>
      </c>
      <c r="B98" s="28"/>
      <c r="C98" s="24">
        <f>C99+C100+C101</f>
        <v>20911</v>
      </c>
      <c r="D98" s="24">
        <v>149224.41666666666</v>
      </c>
      <c r="E98" s="24">
        <v>137855.25</v>
      </c>
      <c r="F98" s="24">
        <v>625.78173090976043</v>
      </c>
    </row>
    <row r="99" spans="1:6" s="13" customFormat="1" ht="25.5" x14ac:dyDescent="0.2">
      <c r="A99" s="18">
        <v>45</v>
      </c>
      <c r="B99" s="6" t="s">
        <v>99</v>
      </c>
      <c r="C99" s="7">
        <v>3035</v>
      </c>
      <c r="D99" s="7">
        <v>16584.916666666668</v>
      </c>
      <c r="E99" s="7">
        <v>15507.083333333334</v>
      </c>
      <c r="F99" s="11">
        <v>600.52437606469164</v>
      </c>
    </row>
    <row r="100" spans="1:6" s="13" customFormat="1" x14ac:dyDescent="0.2">
      <c r="A100" s="18">
        <v>46</v>
      </c>
      <c r="B100" s="6" t="s">
        <v>100</v>
      </c>
      <c r="C100" s="7">
        <v>7936</v>
      </c>
      <c r="D100" s="7">
        <v>43752.75</v>
      </c>
      <c r="E100" s="11">
        <v>40311.75</v>
      </c>
      <c r="F100" s="11">
        <v>862.02543873687625</v>
      </c>
    </row>
    <row r="101" spans="1:6" s="13" customFormat="1" x14ac:dyDescent="0.2">
      <c r="A101" s="18">
        <v>47</v>
      </c>
      <c r="B101" s="6" t="s">
        <v>101</v>
      </c>
      <c r="C101" s="7">
        <v>9940</v>
      </c>
      <c r="D101" s="7">
        <v>90999.416666666672</v>
      </c>
      <c r="E101" s="7">
        <v>83744.666666666672</v>
      </c>
      <c r="F101" s="7">
        <v>503.97431999648956</v>
      </c>
    </row>
    <row r="102" spans="1:6" s="4" customFormat="1" x14ac:dyDescent="0.2">
      <c r="A102" s="28" t="s">
        <v>102</v>
      </c>
      <c r="B102" s="28"/>
      <c r="C102" s="24">
        <f>C103+C104+C105+C106+C107</f>
        <v>549</v>
      </c>
      <c r="D102" s="24">
        <v>11434.75</v>
      </c>
      <c r="E102" s="24">
        <v>10822.583333333334</v>
      </c>
      <c r="F102" s="24">
        <v>873.44631226369404</v>
      </c>
    </row>
    <row r="103" spans="1:6" s="13" customFormat="1" x14ac:dyDescent="0.2">
      <c r="A103" s="27">
        <v>26</v>
      </c>
      <c r="B103" s="17" t="s">
        <v>103</v>
      </c>
      <c r="C103" s="7">
        <v>137</v>
      </c>
      <c r="D103" s="7">
        <v>1866.5</v>
      </c>
      <c r="E103" s="7">
        <v>1762</v>
      </c>
      <c r="F103" s="7">
        <v>1032.2497786606166</v>
      </c>
    </row>
    <row r="104" spans="1:6" s="13" customFormat="1" x14ac:dyDescent="0.2">
      <c r="A104" s="27">
        <v>27</v>
      </c>
      <c r="B104" s="17" t="s">
        <v>104</v>
      </c>
      <c r="C104" s="7">
        <v>106</v>
      </c>
      <c r="D104" s="7">
        <v>2619.1666666666665</v>
      </c>
      <c r="E104" s="7">
        <v>2434.0833333333335</v>
      </c>
      <c r="F104" s="7">
        <v>834.45583107946311</v>
      </c>
    </row>
    <row r="105" spans="1:6" s="13" customFormat="1" x14ac:dyDescent="0.2">
      <c r="A105" s="27">
        <v>28</v>
      </c>
      <c r="B105" s="17" t="s">
        <v>105</v>
      </c>
      <c r="C105" s="7">
        <v>183</v>
      </c>
      <c r="D105" s="7">
        <v>3341.1666666666665</v>
      </c>
      <c r="E105" s="7">
        <v>3170.6666666666665</v>
      </c>
      <c r="F105" s="7">
        <v>835.05158930823427</v>
      </c>
    </row>
    <row r="106" spans="1:6" s="13" customFormat="1" x14ac:dyDescent="0.2">
      <c r="A106" s="27">
        <v>29</v>
      </c>
      <c r="B106" s="17" t="s">
        <v>106</v>
      </c>
      <c r="C106" s="7">
        <v>55</v>
      </c>
      <c r="D106" s="7">
        <v>1574.25</v>
      </c>
      <c r="E106" s="7">
        <v>1507.75</v>
      </c>
      <c r="F106" s="7">
        <v>928.99428839882376</v>
      </c>
    </row>
    <row r="107" spans="1:6" s="13" customFormat="1" x14ac:dyDescent="0.2">
      <c r="A107" s="18">
        <v>30</v>
      </c>
      <c r="B107" s="6" t="s">
        <v>107</v>
      </c>
      <c r="C107" s="11">
        <v>68</v>
      </c>
      <c r="D107" s="7">
        <v>2086.8333333333335</v>
      </c>
      <c r="E107" s="7">
        <v>1986.5</v>
      </c>
      <c r="F107" s="7">
        <v>780.18414212602045</v>
      </c>
    </row>
    <row r="108" spans="1:6" s="4" customFormat="1" x14ac:dyDescent="0.2">
      <c r="A108" s="28" t="s">
        <v>108</v>
      </c>
      <c r="B108" s="28"/>
      <c r="C108" s="24">
        <f>C109+C110+C111+C112+C113</f>
        <v>5208</v>
      </c>
      <c r="D108" s="24">
        <v>67559.583333333328</v>
      </c>
      <c r="E108" s="24">
        <v>63652.583333333336</v>
      </c>
      <c r="F108" s="24">
        <v>750.28727914939361</v>
      </c>
    </row>
    <row r="109" spans="1:6" s="13" customFormat="1" x14ac:dyDescent="0.2">
      <c r="A109" s="18">
        <v>49</v>
      </c>
      <c r="B109" s="6" t="s">
        <v>109</v>
      </c>
      <c r="C109" s="11">
        <v>3473</v>
      </c>
      <c r="D109" s="7">
        <v>42498.5</v>
      </c>
      <c r="E109" s="7">
        <v>39976.416666666664</v>
      </c>
      <c r="F109" s="7">
        <v>621.62916171411177</v>
      </c>
    </row>
    <row r="110" spans="1:6" s="13" customFormat="1" x14ac:dyDescent="0.2">
      <c r="A110" s="27">
        <v>50</v>
      </c>
      <c r="B110" s="17" t="s">
        <v>110</v>
      </c>
      <c r="C110" s="7">
        <v>90</v>
      </c>
      <c r="D110" s="7">
        <v>1403.25</v>
      </c>
      <c r="E110" s="7">
        <v>1298.6666666666667</v>
      </c>
      <c r="F110" s="7">
        <v>1313.5178619096437</v>
      </c>
    </row>
    <row r="111" spans="1:6" s="13" customFormat="1" x14ac:dyDescent="0.2">
      <c r="A111" s="27">
        <v>51</v>
      </c>
      <c r="B111" s="17" t="s">
        <v>111</v>
      </c>
      <c r="C111" s="7">
        <v>27</v>
      </c>
      <c r="D111" s="7">
        <v>1435.8333333333333</v>
      </c>
      <c r="E111" s="7">
        <v>1999.596908337003</v>
      </c>
      <c r="F111" s="7">
        <v>1326.4166666666667</v>
      </c>
    </row>
    <row r="112" spans="1:6" s="13" customFormat="1" x14ac:dyDescent="0.2">
      <c r="A112" s="18">
        <v>52</v>
      </c>
      <c r="B112" s="6" t="s">
        <v>112</v>
      </c>
      <c r="C112" s="11">
        <v>1549</v>
      </c>
      <c r="D112" s="7">
        <v>17388.083333333332</v>
      </c>
      <c r="E112" s="7">
        <v>16293.083333333334</v>
      </c>
      <c r="F112" s="7">
        <v>961.20503593041383</v>
      </c>
    </row>
    <row r="113" spans="1:6" s="13" customFormat="1" x14ac:dyDescent="0.2">
      <c r="A113" s="18">
        <v>53</v>
      </c>
      <c r="B113" s="6" t="s">
        <v>113</v>
      </c>
      <c r="C113" s="11">
        <v>69</v>
      </c>
      <c r="D113" s="7">
        <v>5626.5</v>
      </c>
      <c r="E113" s="7">
        <v>5408.666666666667</v>
      </c>
      <c r="F113" s="7">
        <v>533.56505469617741</v>
      </c>
    </row>
    <row r="114" spans="1:6" s="4" customFormat="1" x14ac:dyDescent="0.2">
      <c r="A114" s="28" t="s">
        <v>114</v>
      </c>
      <c r="B114" s="28"/>
      <c r="C114" s="24">
        <f>C115</f>
        <v>532</v>
      </c>
      <c r="D114" s="24">
        <f t="shared" ref="D114:F114" si="8">D115</f>
        <v>2041.0833333333333</v>
      </c>
      <c r="E114" s="24">
        <f t="shared" si="8"/>
        <v>1758.3333333333333</v>
      </c>
      <c r="F114" s="24">
        <f t="shared" si="8"/>
        <v>570.95748199052468</v>
      </c>
    </row>
    <row r="115" spans="1:6" s="13" customFormat="1" ht="25.5" x14ac:dyDescent="0.2">
      <c r="A115" s="18">
        <v>79</v>
      </c>
      <c r="B115" s="19" t="s">
        <v>115</v>
      </c>
      <c r="C115" s="11">
        <v>532</v>
      </c>
      <c r="D115" s="7">
        <v>2041.0833333333333</v>
      </c>
      <c r="E115" s="7">
        <v>1758.3333333333333</v>
      </c>
      <c r="F115" s="7">
        <v>570.95748199052468</v>
      </c>
    </row>
    <row r="116" spans="1:6" s="4" customFormat="1" x14ac:dyDescent="0.2">
      <c r="A116" s="28" t="s">
        <v>116</v>
      </c>
      <c r="B116" s="28"/>
      <c r="C116" s="24">
        <f>C117+C118</f>
        <v>139</v>
      </c>
      <c r="D116" s="24">
        <v>4427.666666666667</v>
      </c>
      <c r="E116" s="24">
        <v>4266.666666666667</v>
      </c>
      <c r="F116" s="24">
        <v>734.07475058593377</v>
      </c>
    </row>
    <row r="117" spans="1:6" s="13" customFormat="1" x14ac:dyDescent="0.2">
      <c r="A117" s="18">
        <v>36</v>
      </c>
      <c r="B117" s="6" t="s">
        <v>117</v>
      </c>
      <c r="C117" s="11">
        <v>107</v>
      </c>
      <c r="D117" s="7">
        <v>3915.0833333333335</v>
      </c>
      <c r="E117" s="7">
        <v>3777.6666666666665</v>
      </c>
      <c r="F117" s="7">
        <v>743.01633150974828</v>
      </c>
    </row>
    <row r="118" spans="1:6" s="13" customFormat="1" x14ac:dyDescent="0.2">
      <c r="A118" s="18">
        <v>37</v>
      </c>
      <c r="B118" s="6" t="s">
        <v>118</v>
      </c>
      <c r="C118" s="11">
        <v>32</v>
      </c>
      <c r="D118" s="7">
        <v>513.25</v>
      </c>
      <c r="E118" s="7">
        <v>489.25</v>
      </c>
      <c r="F118" s="7">
        <v>664.65864247998559</v>
      </c>
    </row>
    <row r="119" spans="1:6" s="4" customFormat="1" x14ac:dyDescent="0.2">
      <c r="A119" s="28" t="s">
        <v>119</v>
      </c>
      <c r="B119" s="28"/>
      <c r="C119" s="24">
        <f>C120+C121+C122</f>
        <v>2127</v>
      </c>
      <c r="D119" s="24">
        <v>139127</v>
      </c>
      <c r="E119" s="24">
        <v>132061.25</v>
      </c>
      <c r="F119" s="24">
        <v>764.50110238619118</v>
      </c>
    </row>
    <row r="120" spans="1:6" s="13" customFormat="1" x14ac:dyDescent="0.2">
      <c r="A120" s="18">
        <v>84</v>
      </c>
      <c r="B120" s="6" t="s">
        <v>120</v>
      </c>
      <c r="C120" s="11">
        <v>508</v>
      </c>
      <c r="D120" s="7">
        <v>130908.33333333333</v>
      </c>
      <c r="E120" s="7">
        <v>124709.16666666667</v>
      </c>
      <c r="F120" s="7">
        <v>763.12926431496157</v>
      </c>
    </row>
    <row r="121" spans="1:6" s="13" customFormat="1" x14ac:dyDescent="0.2">
      <c r="A121" s="27">
        <v>94</v>
      </c>
      <c r="B121" s="17" t="s">
        <v>121</v>
      </c>
      <c r="C121" s="7">
        <v>1607</v>
      </c>
      <c r="D121" s="7">
        <v>9406.75</v>
      </c>
      <c r="E121" s="7">
        <v>8313.9166666666661</v>
      </c>
      <c r="F121" s="7">
        <v>687.67722864272423</v>
      </c>
    </row>
    <row r="122" spans="1:6" s="13" customFormat="1" x14ac:dyDescent="0.2">
      <c r="A122" s="27">
        <v>99</v>
      </c>
      <c r="B122" s="17" t="s">
        <v>122</v>
      </c>
      <c r="C122" s="7">
        <v>12</v>
      </c>
      <c r="D122" s="7">
        <v>49.416666666666664</v>
      </c>
      <c r="E122" s="7">
        <v>43</v>
      </c>
      <c r="F122" s="7">
        <v>1708.8193798449606</v>
      </c>
    </row>
    <row r="123" spans="1:6" s="4" customFormat="1" x14ac:dyDescent="0.2">
      <c r="A123" s="28" t="s">
        <v>123</v>
      </c>
      <c r="B123" s="28"/>
      <c r="C123" s="24">
        <f>C124</f>
        <v>632</v>
      </c>
      <c r="D123" s="24">
        <f>D124</f>
        <v>6946.416666666667</v>
      </c>
      <c r="E123" s="24">
        <f t="shared" ref="E123:F123" si="9">E124</f>
        <v>6367</v>
      </c>
      <c r="F123" s="24">
        <f t="shared" si="9"/>
        <v>520.9172562954725</v>
      </c>
    </row>
    <row r="124" spans="1:6" s="13" customFormat="1" x14ac:dyDescent="0.2">
      <c r="A124" s="18">
        <v>55</v>
      </c>
      <c r="B124" s="6" t="s">
        <v>124</v>
      </c>
      <c r="C124" s="11">
        <v>632</v>
      </c>
      <c r="D124" s="7">
        <v>6946.416666666667</v>
      </c>
      <c r="E124" s="11">
        <v>6367</v>
      </c>
      <c r="F124" s="11">
        <v>520.9172562954725</v>
      </c>
    </row>
    <row r="125" spans="1:6" ht="26.25" customHeight="1" x14ac:dyDescent="0.2">
      <c r="A125" s="29" t="s">
        <v>129</v>
      </c>
      <c r="B125" s="30"/>
      <c r="C125" s="30"/>
      <c r="D125" s="30"/>
      <c r="E125" s="30"/>
      <c r="F125" s="30"/>
    </row>
    <row r="126" spans="1:6" ht="29.25" customHeight="1" x14ac:dyDescent="0.2">
      <c r="A126" s="31" t="s">
        <v>130</v>
      </c>
      <c r="B126" s="31"/>
      <c r="C126" s="31"/>
      <c r="D126" s="31"/>
      <c r="E126" s="31"/>
      <c r="F126" s="31"/>
    </row>
    <row r="127" spans="1:6" s="21" customFormat="1" x14ac:dyDescent="0.2">
      <c r="A127"/>
      <c r="B127"/>
      <c r="C127" s="20"/>
      <c r="D127" s="20"/>
      <c r="E127" s="20"/>
      <c r="F127" s="20"/>
    </row>
  </sheetData>
  <autoFilter ref="A4:F124"/>
  <mergeCells count="41">
    <mergeCell ref="A125:F125"/>
    <mergeCell ref="A126:F126"/>
    <mergeCell ref="A1:F1"/>
    <mergeCell ref="A3:A4"/>
    <mergeCell ref="B3:B4"/>
    <mergeCell ref="C3:C4"/>
    <mergeCell ref="D3:D4"/>
    <mergeCell ref="E3:E4"/>
    <mergeCell ref="F3:F4"/>
    <mergeCell ref="A43:B43"/>
    <mergeCell ref="A5:B5"/>
    <mergeCell ref="A6:B6"/>
    <mergeCell ref="A10:B10"/>
    <mergeCell ref="A12:B12"/>
    <mergeCell ref="A16:B16"/>
    <mergeCell ref="A19:B19"/>
    <mergeCell ref="A26:B26"/>
    <mergeCell ref="A29:B29"/>
    <mergeCell ref="A33:B33"/>
    <mergeCell ref="A39:B39"/>
    <mergeCell ref="A41:B41"/>
    <mergeCell ref="A94:B94"/>
    <mergeCell ref="A47:B47"/>
    <mergeCell ref="A53:B53"/>
    <mergeCell ref="A56:B56"/>
    <mergeCell ref="A59:B59"/>
    <mergeCell ref="A61:B61"/>
    <mergeCell ref="A67:B67"/>
    <mergeCell ref="A70:B70"/>
    <mergeCell ref="A73:B73"/>
    <mergeCell ref="A75:B75"/>
    <mergeCell ref="A89:B89"/>
    <mergeCell ref="A91:B91"/>
    <mergeCell ref="A119:B119"/>
    <mergeCell ref="A123:B123"/>
    <mergeCell ref="A96:B96"/>
    <mergeCell ref="A98:B98"/>
    <mergeCell ref="A102:B102"/>
    <mergeCell ref="A108:B108"/>
    <mergeCell ref="A114:B114"/>
    <mergeCell ref="A116:B116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DDZ informācija</vt:lpstr>
      <vt:lpstr>'DDZ informācija'!Print_Area</vt:lpstr>
      <vt:lpstr>'DDZ informācija'!Print_Titles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Kuciņa</dc:creator>
  <cp:lastModifiedBy>Aija Ivane</cp:lastModifiedBy>
  <dcterms:created xsi:type="dcterms:W3CDTF">2016-07-21T12:52:00Z</dcterms:created>
  <dcterms:modified xsi:type="dcterms:W3CDTF">2016-07-22T11:41:14Z</dcterms:modified>
</cp:coreProperties>
</file>