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uperstore\3_NNVP\PUAD_PAN\NatalijaG\Parādu struktūra\2026\01.08.2026\"/>
    </mc:Choice>
  </mc:AlternateContent>
  <xr:revisionPtr revIDLastSave="0" documentId="13_ncr:1_{6E70332D-DBB9-438F-B6E7-78DB0DFC6B6D}" xr6:coauthVersionLast="47" xr6:coauthVersionMax="47" xr10:uidLastSave="{00000000-0000-0000-0000-000000000000}"/>
  <bookViews>
    <workbookView xWindow="-120" yWindow="-120" windowWidth="29040" windowHeight="15720" tabRatio="649" xr2:uid="{00000000-000D-0000-FFFF-FFFF00000000}"/>
  </bookViews>
  <sheets>
    <sheet name="Kopā" sheetId="89" r:id="rId1"/>
  </sheets>
  <definedNames>
    <definedName name="_xlnm._FilterDatabase" localSheetId="0" hidden="1">Kopā!$A$6:$G$70</definedName>
    <definedName name="_xlnm.Print_Area" localSheetId="0">Kopā!$A$1:$G$71</definedName>
    <definedName name="_xlnm.Print_Titles" localSheetId="0">Kopā!$6:$7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89" l="1"/>
  <c r="E19" i="89"/>
  <c r="E64" i="89" l="1"/>
  <c r="D17" i="89"/>
  <c r="D18" i="89"/>
  <c r="F31" i="89"/>
  <c r="G31" i="89"/>
  <c r="E48" i="89" l="1"/>
  <c r="G50" i="89"/>
  <c r="F50" i="89"/>
  <c r="E50" i="89"/>
  <c r="G49" i="89"/>
  <c r="F49" i="89"/>
  <c r="E49" i="89"/>
  <c r="E68" i="89" s="1"/>
  <c r="G48" i="89"/>
  <c r="F48" i="89"/>
  <c r="D16" i="89"/>
  <c r="G19" i="89"/>
  <c r="F19" i="89"/>
  <c r="D49" i="89" l="1"/>
  <c r="D19" i="89"/>
  <c r="G63" i="89" l="1"/>
  <c r="F63" i="89"/>
  <c r="E63" i="89"/>
  <c r="D60" i="89"/>
  <c r="D61" i="89"/>
  <c r="E62" i="89"/>
  <c r="F62" i="89"/>
  <c r="G62" i="89"/>
  <c r="E67" i="89" l="1"/>
  <c r="D63" i="89"/>
  <c r="D62" i="89"/>
  <c r="D40" i="89"/>
  <c r="D8" i="89"/>
  <c r="D25" i="89"/>
  <c r="D26" i="89"/>
  <c r="D10" i="89"/>
  <c r="D9" i="89" l="1"/>
  <c r="F39" i="89" l="1"/>
  <c r="F65" i="89"/>
  <c r="G65" i="89"/>
  <c r="E65" i="89"/>
  <c r="E69" i="89" s="1"/>
  <c r="F64" i="89"/>
  <c r="G64" i="89"/>
  <c r="E55" i="89"/>
  <c r="F55" i="89"/>
  <c r="G55" i="89"/>
  <c r="F59" i="89"/>
  <c r="F47" i="89"/>
  <c r="F43" i="89"/>
  <c r="F35" i="89"/>
  <c r="G35" i="89"/>
  <c r="F27" i="89"/>
  <c r="F23" i="89"/>
  <c r="D22" i="89"/>
  <c r="F15" i="89"/>
  <c r="F11" i="89"/>
  <c r="E11" i="89"/>
  <c r="D13" i="89"/>
  <c r="D20" i="89"/>
  <c r="D21" i="89"/>
  <c r="D24" i="89"/>
  <c r="D28" i="89"/>
  <c r="D29" i="89"/>
  <c r="D30" i="89"/>
  <c r="D32" i="89"/>
  <c r="D33" i="89"/>
  <c r="D36" i="89"/>
  <c r="D37" i="89"/>
  <c r="D41" i="89"/>
  <c r="D44" i="89"/>
  <c r="D45" i="89"/>
  <c r="D52" i="89"/>
  <c r="D53" i="89"/>
  <c r="D56" i="89"/>
  <c r="D57" i="89"/>
  <c r="D64" i="89" l="1"/>
  <c r="E66" i="89"/>
  <c r="F67" i="89"/>
  <c r="F69" i="89"/>
  <c r="F68" i="89"/>
  <c r="F51" i="89"/>
  <c r="F66" i="89"/>
  <c r="D14" i="89"/>
  <c r="F70" i="89" l="1"/>
  <c r="D54" i="89"/>
  <c r="D55" i="89" s="1"/>
  <c r="D34" i="89"/>
  <c r="D42" i="89"/>
  <c r="G67" i="89" l="1"/>
  <c r="D67" i="89" s="1"/>
  <c r="D48" i="89" l="1"/>
  <c r="G69" i="89"/>
  <c r="D69" i="89" s="1"/>
  <c r="D50" i="89" l="1"/>
  <c r="D46" i="89"/>
  <c r="G68" i="89" l="1"/>
  <c r="D68" i="89" s="1"/>
  <c r="G51" i="89"/>
  <c r="E70" i="89"/>
  <c r="D65" i="89"/>
  <c r="E15" i="89" l="1"/>
  <c r="G15" i="89"/>
  <c r="E23" i="89"/>
  <c r="G23" i="89"/>
  <c r="E35" i="89"/>
  <c r="E43" i="89"/>
  <c r="G43" i="89"/>
  <c r="E31" i="89"/>
  <c r="D31" i="89" s="1"/>
  <c r="G47" i="89"/>
  <c r="E39" i="89"/>
  <c r="G27" i="89"/>
  <c r="E27" i="89"/>
  <c r="G39" i="89"/>
  <c r="D27" i="89" l="1"/>
  <c r="D23" i="89"/>
  <c r="D43" i="89"/>
  <c r="D15" i="89"/>
  <c r="D58" i="89"/>
  <c r="D39" i="89"/>
  <c r="G59" i="89"/>
  <c r="G66" i="89"/>
  <c r="D66" i="89" s="1"/>
  <c r="E59" i="89"/>
  <c r="G11" i="89"/>
  <c r="D11" i="89" s="1"/>
  <c r="E47" i="89"/>
  <c r="D47" i="89" s="1"/>
  <c r="D35" i="89"/>
  <c r="D59" i="89" l="1"/>
  <c r="E51" i="89"/>
  <c r="D51" i="89" s="1"/>
  <c r="G70" i="89" l="1"/>
  <c r="D70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<sst xmlns="http://schemas.openxmlformats.org/spreadsheetml/2006/main" count="100" uniqueCount="76">
  <si>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</si>
  <si>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</si>
  <si>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</si>
  <si>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</si>
  <si>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</si>
  <si>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</si>
  <si>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</si>
  <si>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</si>
  <si>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</si>
  <si>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</si>
  <si>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</si>
  <si>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</si>
  <si>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</si>
  <si>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</si>
  <si>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</si>
  <si>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</si>
  <si>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</si>
  <si>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</si>
  <si>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</si>
  <si>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</si>
  <si>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</si>
  <si>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</si>
  <si>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</si>
  <si>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</si>
  <si>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</si>
  <si>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</si>
  <si>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</si>
  <si>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</si>
  <si>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</si>
  <si>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</si>
  <si>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</si>
  <si>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</si>
  <si>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</si>
  <si>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</si>
  <si>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</si>
  <si>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</si>
  <si>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</si>
  <si>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</si>
  <si>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</si>
  <si>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</si>
  <si>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</si>
  <si>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</si>
  <si>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</si>
  <si>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</si>
  <si>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</si>
  <si>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</si>
  <si>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</si>
  <si>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</si>
  <si>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</si>
  <si>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</si>
  <si>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</si>
  <si>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</si>
  <si>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</si>
  <si>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</si>
  <si>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</si>
  <si>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</si>
  <si>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</si>
  <si>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</si>
  <si>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</si>
  <si>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</si>
  <si>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</si>
  <si>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</si>
  <si>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</si>
  <si>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</si>
  <si>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</si>
  <si>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</si>
  <si>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</si>
  <si>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</si>
  <si>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</si>
  <si>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</si>
  <si>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</si>
  <si>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</si>
  <si>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</si>
  <si>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</si>
  <si>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</si>
  <si>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1.augustu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</si>
</sst>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6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9" fontId="14" fillId="0" borderId="0" xfId="0" applyNumberFormat="1" applyFont="1" applyFill="1" applyAlignment="1">
      <alignment horizontal="right" vertical="center" wrapText="1"/>
    </xf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65" fontId="15" fillId="0" borderId="0" xfId="0" applyNumberFormat="1" applyFont="1" applyFill="1" applyAlignment="1">
      <alignment vertical="center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12" fillId="0" borderId="34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 vertical="center" wrapText="1"/>
    </xf>
    <xf numFmtId="4" fontId="7" fillId="0" borderId="36" xfId="0" applyNumberFormat="1" applyFont="1" applyFill="1" applyBorder="1" applyAlignment="1">
      <alignment horizontal="right"/>
    </xf>
    <xf numFmtId="4" fontId="7" fillId="0" borderId="34" xfId="0" applyNumberFormat="1" applyFont="1" applyFill="1" applyBorder="1" applyAlignment="1">
      <alignment horizontal="right"/>
    </xf>
    <xf numFmtId="4" fontId="3" fillId="0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476249</xdr:colOff>
      <xdr:row>0</xdr:row>
      <xdr:rowOff>31750</xdr:rowOff>
    </xdr:from>
    <xdr:to>
      <xdr:col>4</xdr:col>
      <xdr:colOff>412749</xdr:colOff>
      <xdr:row>1</xdr:row>
      <xdr:rowOff>1244716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36717E-7258-438C-A3F9-02F01DF6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7416" y="31750"/>
          <a:ext cx="2360083" cy="1371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4"/>
  <sheetViews>
    <sheetView tabSelected="1" zoomScale="90" zoomScaleNormal="90" zoomScalePageLayoutView="80" workbookViewId="0">
      <selection activeCell="O71" sqref="O71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9" customWidth="1"/>
    <col min="5" max="5" width="15.7109375" style="9" customWidth="1"/>
    <col min="6" max="6" width="15.140625" style="9" customWidth="1"/>
    <col min="7" max="7" width="16.1406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2" spans="1:12" ht="98.25" customHeight="1">
      <c r="A2" s="118"/>
      <c r="B2" s="118"/>
      <c r="C2" s="118"/>
    </row>
    <row r="3" spans="1:12" ht="15">
      <c r="A3" s="119"/>
      <c r="B3" s="119"/>
      <c r="C3" s="119"/>
      <c r="E3" s="86" t="s">
        <v>0</v>
      </c>
      <c r="F3" s="86"/>
      <c r="G3" s="86"/>
    </row>
    <row r="4" spans="1:12" ht="18.75">
      <c r="A4" s="87" t="s">
        <v>75</v>
      </c>
      <c r="B4" s="87"/>
      <c r="C4" s="87"/>
      <c r="D4" s="87"/>
      <c r="E4" s="87"/>
      <c r="F4" s="87"/>
      <c r="G4" s="87"/>
    </row>
    <row r="5" spans="1:12" ht="13.5" thickBot="1"/>
    <row r="6" spans="1:12" ht="29.25" customHeight="1" thickBot="1">
      <c r="A6" s="88" t="s">
        <v>54</v>
      </c>
      <c r="B6" s="90" t="s">
        <v>2</v>
      </c>
      <c r="C6" s="91"/>
      <c r="D6" s="94" t="s">
        <v>66</v>
      </c>
      <c r="E6" s="96" t="s">
        <v>1</v>
      </c>
      <c r="F6" s="97"/>
      <c r="G6" s="98"/>
    </row>
    <row r="7" spans="1:12" ht="37.5" customHeight="1" thickBot="1">
      <c r="A7" s="89"/>
      <c r="B7" s="92"/>
      <c r="C7" s="93"/>
      <c r="D7" s="95"/>
      <c r="E7" s="46" t="s">
        <v>51</v>
      </c>
      <c r="F7" s="47" t="s">
        <v>67</v>
      </c>
      <c r="G7" s="47" t="s">
        <v>52</v>
      </c>
    </row>
    <row r="8" spans="1:12" ht="15.75" customHeight="1">
      <c r="A8" s="23">
        <v>1210</v>
      </c>
      <c r="B8" s="120" t="s">
        <v>26</v>
      </c>
      <c r="C8" s="121"/>
      <c r="D8" s="8">
        <f t="shared" ref="D8:D37" si="0">E8+F8+G8</f>
        <v>30514.579999999998</v>
      </c>
      <c r="E8" s="36">
        <v>23081.42</v>
      </c>
      <c r="F8" s="8">
        <v>785.37</v>
      </c>
      <c r="G8" s="8">
        <v>6647.79</v>
      </c>
      <c r="I8" s="67"/>
      <c r="J8" s="67"/>
      <c r="K8" s="67"/>
      <c r="L8" s="66"/>
    </row>
    <row r="9" spans="1:12" ht="15.75" customHeight="1">
      <c r="A9" s="24" t="s">
        <v>5</v>
      </c>
      <c r="B9" s="99" t="s">
        <v>59</v>
      </c>
      <c r="C9" s="100"/>
      <c r="D9" s="5">
        <f t="shared" si="0"/>
        <v>17079.509999999998</v>
      </c>
      <c r="E9" s="6">
        <v>12760.96</v>
      </c>
      <c r="F9" s="5">
        <v>515.61</v>
      </c>
      <c r="G9" s="5">
        <v>3802.94</v>
      </c>
      <c r="I9" s="67"/>
      <c r="J9" s="67"/>
      <c r="K9" s="67"/>
      <c r="L9" s="66"/>
    </row>
    <row r="10" spans="1:12" ht="15.75" customHeight="1" thickBot="1">
      <c r="A10" s="26" t="s">
        <v>6</v>
      </c>
      <c r="B10" s="108" t="s">
        <v>68</v>
      </c>
      <c r="C10" s="109"/>
      <c r="D10" s="35">
        <f t="shared" si="0"/>
        <v>2760.35</v>
      </c>
      <c r="E10" s="37">
        <v>2299.23</v>
      </c>
      <c r="F10" s="35">
        <v>19.71</v>
      </c>
      <c r="G10" s="35">
        <v>441.41</v>
      </c>
      <c r="I10" s="67"/>
      <c r="J10" s="67"/>
      <c r="K10" s="67"/>
      <c r="L10" s="66"/>
    </row>
    <row r="11" spans="1:12" ht="16.5" customHeight="1" thickBot="1">
      <c r="A11" s="103" t="s">
        <v>43</v>
      </c>
      <c r="B11" s="104"/>
      <c r="C11" s="105"/>
      <c r="D11" s="84">
        <f t="shared" si="0"/>
        <v>50354.44</v>
      </c>
      <c r="E11" s="13">
        <f>SUM(E8:E10)</f>
        <v>38141.61</v>
      </c>
      <c r="F11" s="12">
        <f>SUM(F8:F10)</f>
        <v>1320.69</v>
      </c>
      <c r="G11" s="12">
        <f>SUM(G8:G10)</f>
        <v>10892.14</v>
      </c>
    </row>
    <row r="12" spans="1:12" ht="15.75" customHeight="1">
      <c r="A12" s="28">
        <v>5110</v>
      </c>
      <c r="B12" s="106" t="s">
        <v>22</v>
      </c>
      <c r="C12" s="107"/>
      <c r="D12" s="3">
        <f>E12+F12+G12</f>
        <v>113406</v>
      </c>
      <c r="E12" s="4">
        <v>89139.569999999992</v>
      </c>
      <c r="F12" s="3">
        <v>3779.3</v>
      </c>
      <c r="G12" s="3">
        <v>20487.13</v>
      </c>
      <c r="I12" s="55"/>
    </row>
    <row r="13" spans="1:12" ht="15.75" customHeight="1">
      <c r="A13" s="27" t="s">
        <v>3</v>
      </c>
      <c r="B13" s="99" t="s">
        <v>59</v>
      </c>
      <c r="C13" s="100"/>
      <c r="D13" s="5">
        <f t="shared" si="0"/>
        <v>74595.27</v>
      </c>
      <c r="E13" s="6">
        <v>58254.91</v>
      </c>
      <c r="F13" s="5">
        <v>3716.11</v>
      </c>
      <c r="G13" s="5">
        <v>12624.25</v>
      </c>
    </row>
    <row r="14" spans="1:12" ht="15.75" customHeight="1" thickBot="1">
      <c r="A14" s="45" t="s">
        <v>4</v>
      </c>
      <c r="B14" s="108" t="s">
        <v>68</v>
      </c>
      <c r="C14" s="109"/>
      <c r="D14" s="35">
        <f t="shared" si="0"/>
        <v>25899.169999999995</v>
      </c>
      <c r="E14" s="37">
        <v>25582.699999999997</v>
      </c>
      <c r="F14" s="35">
        <v>22.42</v>
      </c>
      <c r="G14" s="35">
        <v>294.04999999999995</v>
      </c>
    </row>
    <row r="15" spans="1:12" ht="16.5" customHeight="1" thickBot="1">
      <c r="A15" s="103" t="s">
        <v>44</v>
      </c>
      <c r="B15" s="104"/>
      <c r="C15" s="105"/>
      <c r="D15" s="12">
        <f t="shared" si="0"/>
        <v>213900.44</v>
      </c>
      <c r="E15" s="13">
        <f>SUM(E12:E14)</f>
        <v>172977.18</v>
      </c>
      <c r="F15" s="12">
        <f>SUM(F12:F14)</f>
        <v>7517.83</v>
      </c>
      <c r="G15" s="12">
        <f>SUM(G12:G14)</f>
        <v>33405.430000000008</v>
      </c>
    </row>
    <row r="16" spans="1:12" ht="15.75" customHeight="1">
      <c r="A16" s="28">
        <v>5140</v>
      </c>
      <c r="B16" s="106" t="s">
        <v>71</v>
      </c>
      <c r="C16" s="107"/>
      <c r="D16" s="3">
        <f>E16+F16+G16</f>
        <v>146.26</v>
      </c>
      <c r="E16" s="8">
        <v>60.35</v>
      </c>
      <c r="F16" s="8">
        <v>14.7</v>
      </c>
      <c r="G16" s="79">
        <v>71.209999999999994</v>
      </c>
      <c r="H16" s="9"/>
    </row>
    <row r="17" spans="1:8" ht="15.75" customHeight="1">
      <c r="A17" s="27" t="s">
        <v>72</v>
      </c>
      <c r="B17" s="99" t="s">
        <v>59</v>
      </c>
      <c r="C17" s="100"/>
      <c r="D17" s="3">
        <f t="shared" ref="D17:D18" si="1">E17+F17+G17</f>
        <v>33.08</v>
      </c>
      <c r="E17" s="5">
        <v>25.67</v>
      </c>
      <c r="F17" s="5">
        <v>0</v>
      </c>
      <c r="G17" s="78">
        <v>7.41</v>
      </c>
      <c r="H17" s="9"/>
    </row>
    <row r="18" spans="1:8" ht="15.75" customHeight="1" thickBot="1">
      <c r="A18" s="45" t="s">
        <v>73</v>
      </c>
      <c r="B18" s="108" t="s">
        <v>68</v>
      </c>
      <c r="C18" s="109"/>
      <c r="D18" s="3">
        <f t="shared" si="1"/>
        <v>0</v>
      </c>
      <c r="E18" s="35">
        <v>0</v>
      </c>
      <c r="F18" s="35">
        <v>0</v>
      </c>
      <c r="G18" s="35">
        <v>0</v>
      </c>
      <c r="H18" s="9"/>
    </row>
    <row r="19" spans="1:8" ht="16.5" customHeight="1" thickBot="1">
      <c r="A19" s="103" t="s">
        <v>44</v>
      </c>
      <c r="B19" s="104"/>
      <c r="C19" s="105"/>
      <c r="D19" s="12">
        <f t="shared" ref="D19" si="2">E19+F19+G19</f>
        <v>179.34</v>
      </c>
      <c r="E19" s="13">
        <f>SUM(E16:E18)</f>
        <v>86.02000000000001</v>
      </c>
      <c r="F19" s="12">
        <f>SUM(F16:F18)</f>
        <v>14.7</v>
      </c>
      <c r="G19" s="12">
        <f>SUM(G16:G18)</f>
        <v>78.61999999999999</v>
      </c>
      <c r="H19" s="9"/>
    </row>
    <row r="20" spans="1:8" ht="15.75" customHeight="1">
      <c r="A20" s="28">
        <v>5200</v>
      </c>
      <c r="B20" s="106" t="s">
        <v>23</v>
      </c>
      <c r="C20" s="107"/>
      <c r="D20" s="3">
        <f t="shared" si="0"/>
        <v>2203.46</v>
      </c>
      <c r="E20" s="4">
        <v>1405.79</v>
      </c>
      <c r="F20" s="3">
        <v>117.58</v>
      </c>
      <c r="G20" s="3">
        <v>680.08999999999992</v>
      </c>
    </row>
    <row r="21" spans="1:8" ht="15.75" customHeight="1">
      <c r="A21" s="27" t="s">
        <v>7</v>
      </c>
      <c r="B21" s="99" t="s">
        <v>59</v>
      </c>
      <c r="C21" s="100"/>
      <c r="D21" s="5">
        <f t="shared" si="0"/>
        <v>54849.04</v>
      </c>
      <c r="E21" s="6">
        <v>49254.03</v>
      </c>
      <c r="F21" s="3">
        <v>0</v>
      </c>
      <c r="G21" s="5">
        <v>5595.01</v>
      </c>
    </row>
    <row r="22" spans="1:8" ht="15.75" customHeight="1" thickBot="1">
      <c r="A22" s="29" t="s">
        <v>8</v>
      </c>
      <c r="B22" s="101" t="s">
        <v>68</v>
      </c>
      <c r="C22" s="102"/>
      <c r="D22" s="10">
        <f t="shared" si="0"/>
        <v>56.499999999999993</v>
      </c>
      <c r="E22" s="11">
        <v>53.629999999999995</v>
      </c>
      <c r="F22" s="10">
        <v>0</v>
      </c>
      <c r="G22" s="10">
        <v>2.8699999999999997</v>
      </c>
    </row>
    <row r="23" spans="1:8" ht="16.5" customHeight="1" thickBot="1">
      <c r="A23" s="103" t="s">
        <v>45</v>
      </c>
      <c r="B23" s="104"/>
      <c r="C23" s="105"/>
      <c r="D23" s="12">
        <f t="shared" si="0"/>
        <v>57109</v>
      </c>
      <c r="E23" s="13">
        <f>SUM(E20:E22)</f>
        <v>50713.45</v>
      </c>
      <c r="F23" s="12">
        <f>SUM(F20:F22)</f>
        <v>117.58</v>
      </c>
      <c r="G23" s="12">
        <f>SUM(G20:G22)</f>
        <v>6277.97</v>
      </c>
    </row>
    <row r="24" spans="1:8" ht="16.5" customHeight="1">
      <c r="A24" s="30">
        <v>5420</v>
      </c>
      <c r="B24" s="106" t="s">
        <v>37</v>
      </c>
      <c r="C24" s="107"/>
      <c r="D24" s="3">
        <f t="shared" si="0"/>
        <v>365.78000000000003</v>
      </c>
      <c r="E24" s="3">
        <v>302.66000000000003</v>
      </c>
      <c r="F24" s="3">
        <v>0</v>
      </c>
      <c r="G24" s="3">
        <v>63.12</v>
      </c>
    </row>
    <row r="25" spans="1:8" ht="16.5" customHeight="1">
      <c r="A25" s="25" t="s">
        <v>32</v>
      </c>
      <c r="B25" s="99" t="s">
        <v>59</v>
      </c>
      <c r="C25" s="100"/>
      <c r="D25" s="5">
        <f t="shared" si="0"/>
        <v>1525.74</v>
      </c>
      <c r="E25" s="4">
        <v>1029.76</v>
      </c>
      <c r="F25" s="3">
        <v>0</v>
      </c>
      <c r="G25" s="3">
        <v>495.98</v>
      </c>
    </row>
    <row r="26" spans="1:8" ht="16.5" customHeight="1" thickBot="1">
      <c r="A26" s="29" t="s">
        <v>29</v>
      </c>
      <c r="B26" s="101" t="s">
        <v>68</v>
      </c>
      <c r="C26" s="102"/>
      <c r="D26" s="10">
        <f t="shared" si="0"/>
        <v>0</v>
      </c>
      <c r="E26" s="3">
        <v>0</v>
      </c>
      <c r="F26" s="3">
        <v>0</v>
      </c>
      <c r="G26" s="3">
        <v>0</v>
      </c>
    </row>
    <row r="27" spans="1:8" ht="16.5" customHeight="1" thickBot="1">
      <c r="A27" s="103" t="s">
        <v>46</v>
      </c>
      <c r="B27" s="104"/>
      <c r="C27" s="105"/>
      <c r="D27" s="12">
        <f t="shared" si="0"/>
        <v>1891.52</v>
      </c>
      <c r="E27" s="13">
        <f>SUM(E24:E26)</f>
        <v>1332.42</v>
      </c>
      <c r="F27" s="12">
        <f>SUM(F24:F26)</f>
        <v>0</v>
      </c>
      <c r="G27" s="12">
        <f>SUM(G24:G26)</f>
        <v>559.1</v>
      </c>
    </row>
    <row r="28" spans="1:8" ht="15.75" customHeight="1">
      <c r="A28" s="30">
        <v>5440</v>
      </c>
      <c r="B28" s="106" t="s">
        <v>38</v>
      </c>
      <c r="C28" s="107"/>
      <c r="D28" s="3">
        <f t="shared" si="0"/>
        <v>1.08</v>
      </c>
      <c r="E28" s="4">
        <v>0.99</v>
      </c>
      <c r="F28" s="3">
        <v>0</v>
      </c>
      <c r="G28" s="3">
        <v>0.09</v>
      </c>
    </row>
    <row r="29" spans="1:8" ht="15.75" customHeight="1">
      <c r="A29" s="25" t="s">
        <v>33</v>
      </c>
      <c r="B29" s="99" t="s">
        <v>59</v>
      </c>
      <c r="C29" s="100"/>
      <c r="D29" s="5">
        <f t="shared" si="0"/>
        <v>0</v>
      </c>
      <c r="E29" s="4">
        <v>0</v>
      </c>
      <c r="F29" s="3">
        <v>0</v>
      </c>
      <c r="G29" s="3">
        <v>0</v>
      </c>
    </row>
    <row r="30" spans="1:8" ht="15.75" customHeight="1" thickBot="1">
      <c r="A30" s="29" t="s">
        <v>30</v>
      </c>
      <c r="B30" s="101" t="s">
        <v>68</v>
      </c>
      <c r="C30" s="102"/>
      <c r="D30" s="10">
        <f t="shared" si="0"/>
        <v>0</v>
      </c>
      <c r="E30" s="4">
        <v>0</v>
      </c>
      <c r="F30" s="3">
        <v>0</v>
      </c>
      <c r="G30" s="3">
        <v>0</v>
      </c>
    </row>
    <row r="31" spans="1:8" ht="16.5" customHeight="1" thickBot="1">
      <c r="A31" s="103" t="s">
        <v>47</v>
      </c>
      <c r="B31" s="104"/>
      <c r="C31" s="105"/>
      <c r="D31" s="85">
        <f>E31+F31+G31</f>
        <v>1.08</v>
      </c>
      <c r="E31" s="12">
        <f>SUM(E28:E30)</f>
        <v>0.99</v>
      </c>
      <c r="F31" s="13">
        <f t="shared" ref="F31:G31" si="3">SUM(F28:F30)</f>
        <v>0</v>
      </c>
      <c r="G31" s="12">
        <f t="shared" si="3"/>
        <v>0.09</v>
      </c>
    </row>
    <row r="32" spans="1:8" ht="15.75" customHeight="1">
      <c r="A32" s="2">
        <v>5530</v>
      </c>
      <c r="B32" s="111" t="s">
        <v>39</v>
      </c>
      <c r="C32" s="107"/>
      <c r="D32" s="8">
        <f t="shared" si="0"/>
        <v>2553.98</v>
      </c>
      <c r="E32" s="4">
        <v>1724.74</v>
      </c>
      <c r="F32" s="3">
        <v>149.54</v>
      </c>
      <c r="G32" s="3">
        <v>679.7</v>
      </c>
    </row>
    <row r="33" spans="1:7" ht="15.75" customHeight="1">
      <c r="A33" s="1" t="s">
        <v>34</v>
      </c>
      <c r="B33" s="110" t="s">
        <v>59</v>
      </c>
      <c r="C33" s="100"/>
      <c r="D33" s="5">
        <f t="shared" si="0"/>
        <v>3227.7</v>
      </c>
      <c r="E33" s="6">
        <v>3201.75</v>
      </c>
      <c r="F33" s="3">
        <v>0</v>
      </c>
      <c r="G33" s="5">
        <v>25.95</v>
      </c>
    </row>
    <row r="34" spans="1:7" ht="15.75" customHeight="1" thickBot="1">
      <c r="A34" s="1" t="s">
        <v>35</v>
      </c>
      <c r="B34" s="110" t="s">
        <v>68</v>
      </c>
      <c r="C34" s="100"/>
      <c r="D34" s="35">
        <f t="shared" si="0"/>
        <v>807.11023999999998</v>
      </c>
      <c r="E34" s="11">
        <v>807.11</v>
      </c>
      <c r="F34" s="3">
        <v>0</v>
      </c>
      <c r="G34" s="3">
        <v>2.4000000000000001E-4</v>
      </c>
    </row>
    <row r="35" spans="1:7" ht="16.5" customHeight="1" thickBot="1">
      <c r="A35" s="103" t="s">
        <v>48</v>
      </c>
      <c r="B35" s="104"/>
      <c r="C35" s="105"/>
      <c r="D35" s="84">
        <f t="shared" si="0"/>
        <v>6588.7902399999994</v>
      </c>
      <c r="E35" s="13">
        <f>SUM(E32:E34)</f>
        <v>5733.5999999999995</v>
      </c>
      <c r="F35" s="12">
        <f>SUM(F32:F34)</f>
        <v>149.54</v>
      </c>
      <c r="G35" s="12">
        <f>SUM(G32:G34)</f>
        <v>705.65024000000005</v>
      </c>
    </row>
    <row r="36" spans="1:7" ht="15.75" customHeight="1">
      <c r="A36" s="38">
        <v>6000</v>
      </c>
      <c r="B36" s="106" t="s">
        <v>40</v>
      </c>
      <c r="C36" s="107"/>
      <c r="D36" s="3">
        <f t="shared" si="0"/>
        <v>230.67000000000002</v>
      </c>
      <c r="E36" s="4">
        <v>166.33</v>
      </c>
      <c r="F36" s="3">
        <v>0</v>
      </c>
      <c r="G36" s="3">
        <v>64.34</v>
      </c>
    </row>
    <row r="37" spans="1:7" ht="15.75">
      <c r="A37" s="31" t="s">
        <v>36</v>
      </c>
      <c r="B37" s="99" t="s">
        <v>59</v>
      </c>
      <c r="C37" s="100"/>
      <c r="D37" s="5">
        <f t="shared" si="0"/>
        <v>88.29</v>
      </c>
      <c r="E37" s="6">
        <v>76.150000000000006</v>
      </c>
      <c r="F37" s="5">
        <v>0</v>
      </c>
      <c r="G37" s="5">
        <v>12.14</v>
      </c>
    </row>
    <row r="38" spans="1:7" ht="16.5" thickBot="1">
      <c r="A38" s="39" t="s">
        <v>31</v>
      </c>
      <c r="B38" s="101" t="s">
        <v>70</v>
      </c>
      <c r="C38" s="102"/>
      <c r="D38" s="10">
        <v>0</v>
      </c>
      <c r="E38" s="11">
        <v>0</v>
      </c>
      <c r="F38" s="10">
        <v>0</v>
      </c>
      <c r="G38" s="10">
        <v>0</v>
      </c>
    </row>
    <row r="39" spans="1:7" ht="16.5" customHeight="1" thickBot="1">
      <c r="A39" s="103" t="s">
        <v>49</v>
      </c>
      <c r="B39" s="104"/>
      <c r="C39" s="105"/>
      <c r="D39" s="12">
        <f t="shared" ref="D39:D54" si="4">E39+F39+G39</f>
        <v>318.96000000000004</v>
      </c>
      <c r="E39" s="12">
        <f>SUM(E36:E38)</f>
        <v>242.48000000000002</v>
      </c>
      <c r="F39" s="13">
        <f>SUM(F36:F38)</f>
        <v>0</v>
      </c>
      <c r="G39" s="12">
        <f>SUM(G36:G38)</f>
        <v>76.48</v>
      </c>
    </row>
    <row r="40" spans="1:7" ht="15.75" customHeight="1">
      <c r="A40" s="30">
        <v>7200</v>
      </c>
      <c r="B40" s="106" t="s">
        <v>57</v>
      </c>
      <c r="C40" s="107"/>
      <c r="D40" s="3">
        <f>E40+F40+G40</f>
        <v>8869.4599999999991</v>
      </c>
      <c r="E40" s="4">
        <v>6531.37</v>
      </c>
      <c r="F40" s="3">
        <v>1.1200000000000001</v>
      </c>
      <c r="G40" s="3">
        <v>2336.9699999999998</v>
      </c>
    </row>
    <row r="41" spans="1:7" ht="15.75" customHeight="1">
      <c r="A41" s="25" t="s">
        <v>55</v>
      </c>
      <c r="B41" s="99" t="s">
        <v>59</v>
      </c>
      <c r="C41" s="100"/>
      <c r="D41" s="5">
        <f t="shared" si="4"/>
        <v>105.37</v>
      </c>
      <c r="E41" s="6">
        <v>68.34</v>
      </c>
      <c r="F41" s="5">
        <v>6.03</v>
      </c>
      <c r="G41" s="5">
        <v>31</v>
      </c>
    </row>
    <row r="42" spans="1:7" ht="15.75" customHeight="1" thickBot="1">
      <c r="A42" s="29" t="s">
        <v>56</v>
      </c>
      <c r="B42" s="101" t="s">
        <v>68</v>
      </c>
      <c r="C42" s="102"/>
      <c r="D42" s="10">
        <f t="shared" si="4"/>
        <v>202.24</v>
      </c>
      <c r="E42" s="11">
        <v>201.75</v>
      </c>
      <c r="F42" s="3">
        <v>0</v>
      </c>
      <c r="G42" s="10">
        <v>0.49</v>
      </c>
    </row>
    <row r="43" spans="1:7" ht="16.5" thickBot="1">
      <c r="A43" s="103" t="s">
        <v>58</v>
      </c>
      <c r="B43" s="104"/>
      <c r="C43" s="105"/>
      <c r="D43" s="12">
        <f t="shared" si="4"/>
        <v>9177.07</v>
      </c>
      <c r="E43" s="13">
        <f>SUM(E40:E42)</f>
        <v>6801.46</v>
      </c>
      <c r="F43" s="12">
        <f>SUM(F40:F42)</f>
        <v>7.15</v>
      </c>
      <c r="G43" s="12">
        <f>SUM(G40:G42)</f>
        <v>2368.4599999999996</v>
      </c>
    </row>
    <row r="44" spans="1:7" ht="46.5" customHeight="1">
      <c r="A44" s="30">
        <v>8300</v>
      </c>
      <c r="B44" s="132" t="s">
        <v>28</v>
      </c>
      <c r="C44" s="133"/>
      <c r="D44" s="3">
        <f t="shared" si="4"/>
        <v>0</v>
      </c>
      <c r="E44" s="4">
        <v>0</v>
      </c>
      <c r="F44" s="3">
        <v>0</v>
      </c>
      <c r="G44" s="3">
        <v>0</v>
      </c>
    </row>
    <row r="45" spans="1:7" ht="15.75" customHeight="1">
      <c r="A45" s="25" t="s">
        <v>9</v>
      </c>
      <c r="B45" s="99" t="s">
        <v>59</v>
      </c>
      <c r="C45" s="100"/>
      <c r="D45" s="5">
        <f t="shared" si="4"/>
        <v>0</v>
      </c>
      <c r="E45" s="6">
        <v>0</v>
      </c>
      <c r="F45" s="5">
        <v>0</v>
      </c>
      <c r="G45" s="5">
        <v>0</v>
      </c>
    </row>
    <row r="46" spans="1:7" ht="15.75" customHeight="1" thickBot="1">
      <c r="A46" s="29" t="s">
        <v>10</v>
      </c>
      <c r="B46" s="101" t="s">
        <v>68</v>
      </c>
      <c r="C46" s="102"/>
      <c r="D46" s="10">
        <f t="shared" si="4"/>
        <v>0</v>
      </c>
      <c r="E46" s="11">
        <v>0</v>
      </c>
      <c r="F46" s="10">
        <v>0</v>
      </c>
      <c r="G46" s="10">
        <v>0</v>
      </c>
    </row>
    <row r="47" spans="1:7" ht="16.5" thickBot="1">
      <c r="A47" s="103" t="s">
        <v>50</v>
      </c>
      <c r="B47" s="104"/>
      <c r="C47" s="105"/>
      <c r="D47" s="12">
        <f t="shared" si="4"/>
        <v>0</v>
      </c>
      <c r="E47" s="13">
        <f>SUM(E44:E46)</f>
        <v>0</v>
      </c>
      <c r="F47" s="12">
        <f>SUM(F44:F46)</f>
        <v>0</v>
      </c>
      <c r="G47" s="12">
        <f>SUM(G44:G46)</f>
        <v>0</v>
      </c>
    </row>
    <row r="48" spans="1:7" ht="69.75" customHeight="1">
      <c r="A48" s="40">
        <v>38</v>
      </c>
      <c r="B48" s="126" t="s">
        <v>74</v>
      </c>
      <c r="C48" s="127"/>
      <c r="D48" s="14">
        <f t="shared" si="4"/>
        <v>158291.27000000002</v>
      </c>
      <c r="E48" s="17">
        <f t="shared" ref="E48:G50" si="5">E8+E12+E20+E24+E28+E32+E36+E40+E44+E16</f>
        <v>122413.22</v>
      </c>
      <c r="F48" s="14">
        <f t="shared" si="5"/>
        <v>4847.6099999999997</v>
      </c>
      <c r="G48" s="14">
        <f t="shared" si="5"/>
        <v>31030.440000000002</v>
      </c>
    </row>
    <row r="49" spans="1:7" ht="48.75" customHeight="1">
      <c r="A49" s="32" t="s">
        <v>12</v>
      </c>
      <c r="B49" s="128" t="s">
        <v>65</v>
      </c>
      <c r="C49" s="129"/>
      <c r="D49" s="15">
        <f>E49+F49+G49</f>
        <v>151503.99999999997</v>
      </c>
      <c r="E49" s="16">
        <f t="shared" si="5"/>
        <v>124671.56999999998</v>
      </c>
      <c r="F49" s="15">
        <f t="shared" si="5"/>
        <v>4237.75</v>
      </c>
      <c r="G49" s="34">
        <f t="shared" si="5"/>
        <v>22594.679999999997</v>
      </c>
    </row>
    <row r="50" spans="1:7" ht="45.75" customHeight="1" thickBot="1">
      <c r="A50" s="41" t="s">
        <v>13</v>
      </c>
      <c r="B50" s="130" t="s">
        <v>60</v>
      </c>
      <c r="C50" s="131"/>
      <c r="D50" s="50">
        <f t="shared" si="4"/>
        <v>29725.37024</v>
      </c>
      <c r="E50" s="51">
        <f t="shared" si="5"/>
        <v>28944.42</v>
      </c>
      <c r="F50" s="50">
        <f t="shared" si="5"/>
        <v>42.13</v>
      </c>
      <c r="G50" s="52">
        <f t="shared" si="5"/>
        <v>738.82024000000001</v>
      </c>
    </row>
    <row r="51" spans="1:7" ht="39.75" customHeight="1" thickBot="1">
      <c r="A51" s="53" t="s">
        <v>11</v>
      </c>
      <c r="B51" s="124" t="s">
        <v>53</v>
      </c>
      <c r="C51" s="125"/>
      <c r="D51" s="21">
        <f>E51+F51+G51</f>
        <v>339520.64023999998</v>
      </c>
      <c r="E51" s="20">
        <f>SUM(E48:E50)</f>
        <v>276029.20999999996</v>
      </c>
      <c r="F51" s="21">
        <f>SUM(F48:F50)</f>
        <v>9127.49</v>
      </c>
      <c r="G51" s="54">
        <f>SUM(G48:G50)</f>
        <v>54363.940239999996</v>
      </c>
    </row>
    <row r="52" spans="1:7" ht="30.75" customHeight="1">
      <c r="A52" s="68">
        <v>2200</v>
      </c>
      <c r="B52" s="112" t="s">
        <v>25</v>
      </c>
      <c r="C52" s="113"/>
      <c r="D52" s="8">
        <f t="shared" si="4"/>
        <v>108896.76</v>
      </c>
      <c r="E52" s="36">
        <v>90926.15</v>
      </c>
      <c r="F52" s="8">
        <v>994.6</v>
      </c>
      <c r="G52" s="8">
        <v>16976.009999999998</v>
      </c>
    </row>
    <row r="53" spans="1:7" ht="21" customHeight="1">
      <c r="A53" s="32" t="s">
        <v>14</v>
      </c>
      <c r="B53" s="114" t="s">
        <v>59</v>
      </c>
      <c r="C53" s="115"/>
      <c r="D53" s="5">
        <f t="shared" si="4"/>
        <v>41080.82</v>
      </c>
      <c r="E53" s="6">
        <v>33178.83</v>
      </c>
      <c r="F53" s="5">
        <v>2810.52</v>
      </c>
      <c r="G53" s="5">
        <v>5091.47</v>
      </c>
    </row>
    <row r="54" spans="1:7" ht="19.5" customHeight="1" thickBot="1">
      <c r="A54" s="41" t="s">
        <v>15</v>
      </c>
      <c r="B54" s="116" t="s">
        <v>68</v>
      </c>
      <c r="C54" s="117"/>
      <c r="D54" s="10">
        <f t="shared" si="4"/>
        <v>27694.520000000004</v>
      </c>
      <c r="E54" s="11">
        <v>27440.400000000001</v>
      </c>
      <c r="F54" s="10">
        <v>69.31</v>
      </c>
      <c r="G54" s="10">
        <v>184.81</v>
      </c>
    </row>
    <row r="55" spans="1:7" s="22" customFormat="1" ht="30.75" customHeight="1" thickBot="1">
      <c r="A55" s="122" t="s">
        <v>69</v>
      </c>
      <c r="B55" s="123"/>
      <c r="C55" s="123"/>
      <c r="D55" s="21">
        <f>D54+D53+D52</f>
        <v>177672.09999999998</v>
      </c>
      <c r="E55" s="20">
        <f t="shared" ref="E55:G55" si="6">E54+E53+E52</f>
        <v>151545.38</v>
      </c>
      <c r="F55" s="21">
        <f t="shared" si="6"/>
        <v>3874.43</v>
      </c>
      <c r="G55" s="21">
        <f t="shared" si="6"/>
        <v>22252.29</v>
      </c>
    </row>
    <row r="56" spans="1:7" ht="15.75">
      <c r="A56" s="28">
        <v>1100</v>
      </c>
      <c r="B56" s="106" t="s">
        <v>41</v>
      </c>
      <c r="C56" s="107"/>
      <c r="D56" s="3">
        <f t="shared" ref="D56:D65" si="7">E56+F56+G56</f>
        <v>238404.85</v>
      </c>
      <c r="E56" s="4">
        <v>148084.95000000001</v>
      </c>
      <c r="F56" s="3">
        <v>20654.28</v>
      </c>
      <c r="G56" s="3">
        <v>69665.62</v>
      </c>
    </row>
    <row r="57" spans="1:7" ht="15.75">
      <c r="A57" s="27" t="s">
        <v>16</v>
      </c>
      <c r="B57" s="99" t="s">
        <v>59</v>
      </c>
      <c r="C57" s="100"/>
      <c r="D57" s="5">
        <f t="shared" si="7"/>
        <v>32211.89</v>
      </c>
      <c r="E57" s="6">
        <v>23028.87</v>
      </c>
      <c r="F57" s="5">
        <v>3202.72</v>
      </c>
      <c r="G57" s="5">
        <v>5980.3</v>
      </c>
    </row>
    <row r="58" spans="1:7" ht="16.5" thickBot="1">
      <c r="A58" s="56" t="s">
        <v>17</v>
      </c>
      <c r="B58" s="101" t="s">
        <v>70</v>
      </c>
      <c r="C58" s="102"/>
      <c r="D58" s="10">
        <f t="shared" si="7"/>
        <v>27783.280000000002</v>
      </c>
      <c r="E58" s="11">
        <v>27391.49</v>
      </c>
      <c r="F58" s="10">
        <v>72.95</v>
      </c>
      <c r="G58" s="10">
        <v>318.83999999999997</v>
      </c>
    </row>
    <row r="59" spans="1:7" ht="15.75" customHeight="1" thickBot="1">
      <c r="A59" s="149" t="s">
        <v>20</v>
      </c>
      <c r="B59" s="150"/>
      <c r="C59" s="151"/>
      <c r="D59" s="12">
        <f t="shared" si="7"/>
        <v>298400.02</v>
      </c>
      <c r="E59" s="13">
        <f>SUM(E56:E58)</f>
        <v>198505.31</v>
      </c>
      <c r="F59" s="12">
        <f>SUM(F56:F58)</f>
        <v>23929.95</v>
      </c>
      <c r="G59" s="12">
        <f>SUM(G56:G58)</f>
        <v>75964.759999999995</v>
      </c>
    </row>
    <row r="60" spans="1:7" s="48" customFormat="1" ht="16.5" hidden="1" thickBot="1">
      <c r="A60" s="57">
        <v>4200</v>
      </c>
      <c r="B60" s="157" t="s">
        <v>27</v>
      </c>
      <c r="C60" s="158"/>
      <c r="D60" s="58">
        <f t="shared" si="7"/>
        <v>0</v>
      </c>
      <c r="E60" s="59"/>
      <c r="F60" s="58">
        <v>0</v>
      </c>
      <c r="G60" s="58"/>
    </row>
    <row r="61" spans="1:7" s="48" customFormat="1" ht="15.75" hidden="1" customHeight="1">
      <c r="A61" s="60" t="s">
        <v>21</v>
      </c>
      <c r="B61" s="155" t="s">
        <v>59</v>
      </c>
      <c r="C61" s="156"/>
      <c r="D61" s="61">
        <f t="shared" si="7"/>
        <v>0</v>
      </c>
      <c r="E61" s="62"/>
      <c r="F61" s="61">
        <v>0</v>
      </c>
      <c r="G61" s="63"/>
    </row>
    <row r="62" spans="1:7" s="48" customFormat="1" ht="16.5" hidden="1" customHeight="1">
      <c r="A62" s="152" t="s">
        <v>24</v>
      </c>
      <c r="B62" s="153"/>
      <c r="C62" s="154"/>
      <c r="D62" s="80">
        <f t="shared" si="7"/>
        <v>0</v>
      </c>
      <c r="E62" s="64">
        <f>SUM(E60:E61)</f>
        <v>0</v>
      </c>
      <c r="F62" s="65">
        <f>SUM(F60:F61)</f>
        <v>0</v>
      </c>
      <c r="G62" s="65">
        <f>SUM(G60:G61)</f>
        <v>0</v>
      </c>
    </row>
    <row r="63" spans="1:7" ht="37.5" customHeight="1">
      <c r="A63" s="69"/>
      <c r="B63" s="147" t="s">
        <v>42</v>
      </c>
      <c r="C63" s="148"/>
      <c r="D63" s="81">
        <f>E63+F63+G63</f>
        <v>238404.85</v>
      </c>
      <c r="E63" s="70">
        <f t="shared" ref="E63:G64" si="8">E56+E60</f>
        <v>148084.95000000001</v>
      </c>
      <c r="F63" s="71">
        <f t="shared" si="8"/>
        <v>20654.28</v>
      </c>
      <c r="G63" s="14">
        <f t="shared" si="8"/>
        <v>69665.62</v>
      </c>
    </row>
    <row r="64" spans="1:7" ht="36" customHeight="1">
      <c r="A64" s="72"/>
      <c r="B64" s="145" t="s">
        <v>61</v>
      </c>
      <c r="C64" s="146"/>
      <c r="D64" s="73">
        <f>E64+F64+G64</f>
        <v>32211.89</v>
      </c>
      <c r="E64" s="74">
        <f>E57+E61</f>
        <v>23028.87</v>
      </c>
      <c r="F64" s="73">
        <f t="shared" si="8"/>
        <v>3202.72</v>
      </c>
      <c r="G64" s="15">
        <f t="shared" si="8"/>
        <v>5980.3</v>
      </c>
    </row>
    <row r="65" spans="1:7" ht="35.25" customHeight="1" thickBot="1">
      <c r="A65" s="72"/>
      <c r="B65" s="145" t="s">
        <v>62</v>
      </c>
      <c r="C65" s="146"/>
      <c r="D65" s="82">
        <f t="shared" si="7"/>
        <v>27783.280000000002</v>
      </c>
      <c r="E65" s="74">
        <f>E58</f>
        <v>27391.49</v>
      </c>
      <c r="F65" s="73">
        <f>F58</f>
        <v>72.95</v>
      </c>
      <c r="G65" s="75">
        <f>G58</f>
        <v>318.83999999999997</v>
      </c>
    </row>
    <row r="66" spans="1:7" ht="18" customHeight="1" thickBot="1">
      <c r="A66" s="142" t="s">
        <v>18</v>
      </c>
      <c r="B66" s="143"/>
      <c r="C66" s="144"/>
      <c r="D66" s="76">
        <f>E66+F66+G66</f>
        <v>298400.02</v>
      </c>
      <c r="E66" s="76">
        <f>SUM(E63:E65)</f>
        <v>198505.31</v>
      </c>
      <c r="F66" s="77">
        <f>SUM(F63:F65)</f>
        <v>23929.95</v>
      </c>
      <c r="G66" s="76">
        <f>SUM(G63:G65)</f>
        <v>75964.759999999995</v>
      </c>
    </row>
    <row r="67" spans="1:7" ht="21" customHeight="1">
      <c r="A67" s="135" t="s">
        <v>63</v>
      </c>
      <c r="B67" s="135"/>
      <c r="C67" s="136"/>
      <c r="D67" s="18">
        <f>E67+F67+G67</f>
        <v>505592.88</v>
      </c>
      <c r="E67" s="18">
        <f>E63+E52+E48</f>
        <v>361424.32</v>
      </c>
      <c r="F67" s="44">
        <f t="shared" ref="F67:G68" si="9">F63+F52+F48</f>
        <v>26496.489999999998</v>
      </c>
      <c r="G67" s="18">
        <f t="shared" si="9"/>
        <v>117672.06999999999</v>
      </c>
    </row>
    <row r="68" spans="1:7" ht="21" customHeight="1">
      <c r="A68" s="137" t="s">
        <v>64</v>
      </c>
      <c r="B68" s="137"/>
      <c r="C68" s="138"/>
      <c r="D68" s="19">
        <f>E68+F68+G68</f>
        <v>224796.70999999996</v>
      </c>
      <c r="E68" s="19">
        <f>E64+E53+E49</f>
        <v>180879.26999999996</v>
      </c>
      <c r="F68" s="42">
        <f t="shared" si="9"/>
        <v>10250.99</v>
      </c>
      <c r="G68" s="19">
        <f t="shared" si="9"/>
        <v>33666.449999999997</v>
      </c>
    </row>
    <row r="69" spans="1:7" ht="20.45" customHeight="1">
      <c r="A69" s="137" t="s">
        <v>70</v>
      </c>
      <c r="B69" s="137"/>
      <c r="C69" s="138"/>
      <c r="D69" s="19">
        <f t="shared" ref="D69" si="10">E69+F69+G69</f>
        <v>85203.170239999992</v>
      </c>
      <c r="E69" s="19">
        <f>E50+E54+E65</f>
        <v>83776.31</v>
      </c>
      <c r="F69" s="42">
        <f>F50+F54+F65</f>
        <v>184.39</v>
      </c>
      <c r="G69" s="19">
        <f>G50+G54+G65</f>
        <v>1242.4702399999999</v>
      </c>
    </row>
    <row r="70" spans="1:7" ht="24.6" customHeight="1" thickBot="1">
      <c r="A70" s="139" t="s">
        <v>19</v>
      </c>
      <c r="B70" s="140"/>
      <c r="C70" s="141"/>
      <c r="D70" s="33">
        <f>E70+F70+G70</f>
        <v>815592.76023999986</v>
      </c>
      <c r="E70" s="33">
        <f>SUM(E67:E69)</f>
        <v>626079.89999999991</v>
      </c>
      <c r="F70" s="43">
        <f>SUM(F67:F69)</f>
        <v>36931.869999999995</v>
      </c>
      <c r="G70" s="33">
        <f>SUM(G67:G69)</f>
        <v>152580.99023999998</v>
      </c>
    </row>
    <row r="72" spans="1:7">
      <c r="C72" s="49"/>
      <c r="D72" s="83"/>
    </row>
    <row r="74" spans="1:7">
      <c r="A74" s="134"/>
      <c r="B74" s="134"/>
    </row>
  </sheetData>
  <mergeCells count="72">
    <mergeCell ref="A66:C66"/>
    <mergeCell ref="B65:C65"/>
    <mergeCell ref="B63:C63"/>
    <mergeCell ref="B64:C64"/>
    <mergeCell ref="B56:C56"/>
    <mergeCell ref="B57:C57"/>
    <mergeCell ref="B58:C58"/>
    <mergeCell ref="A59:C59"/>
    <mergeCell ref="A62:C62"/>
    <mergeCell ref="B61:C61"/>
    <mergeCell ref="B60:C60"/>
    <mergeCell ref="A74:B74"/>
    <mergeCell ref="A67:C67"/>
    <mergeCell ref="A68:C68"/>
    <mergeCell ref="A69:C69"/>
    <mergeCell ref="A70:C70"/>
    <mergeCell ref="B46:C46"/>
    <mergeCell ref="A55:C55"/>
    <mergeCell ref="B51:C51"/>
    <mergeCell ref="B41:C41"/>
    <mergeCell ref="A47:C47"/>
    <mergeCell ref="B48:C48"/>
    <mergeCell ref="B49:C49"/>
    <mergeCell ref="B50:C50"/>
    <mergeCell ref="B45:C45"/>
    <mergeCell ref="B44:C44"/>
    <mergeCell ref="B40:C40"/>
    <mergeCell ref="B52:C52"/>
    <mergeCell ref="B53:C53"/>
    <mergeCell ref="B54:C54"/>
    <mergeCell ref="A2:C2"/>
    <mergeCell ref="A3:C3"/>
    <mergeCell ref="B42:C42"/>
    <mergeCell ref="A43:C43"/>
    <mergeCell ref="B9:C9"/>
    <mergeCell ref="B10:C10"/>
    <mergeCell ref="A11:C11"/>
    <mergeCell ref="B8:C8"/>
    <mergeCell ref="B25:C25"/>
    <mergeCell ref="B30:C30"/>
    <mergeCell ref="B37:C37"/>
    <mergeCell ref="B38:C38"/>
    <mergeCell ref="A39:C39"/>
    <mergeCell ref="B33:C33"/>
    <mergeCell ref="A27:C27"/>
    <mergeCell ref="B28:C28"/>
    <mergeCell ref="B34:C34"/>
    <mergeCell ref="A31:C31"/>
    <mergeCell ref="B32:C32"/>
    <mergeCell ref="A35:C35"/>
    <mergeCell ref="B36:C36"/>
    <mergeCell ref="B12:C12"/>
    <mergeCell ref="B13:C13"/>
    <mergeCell ref="B14:C14"/>
    <mergeCell ref="A15:C15"/>
    <mergeCell ref="B20:C20"/>
    <mergeCell ref="B16:C16"/>
    <mergeCell ref="B17:C17"/>
    <mergeCell ref="B18:C18"/>
    <mergeCell ref="A19:C19"/>
    <mergeCell ref="B21:C21"/>
    <mergeCell ref="B29:C29"/>
    <mergeCell ref="B22:C22"/>
    <mergeCell ref="A23:C23"/>
    <mergeCell ref="B24:C24"/>
    <mergeCell ref="B26:C26"/>
    <mergeCell ref="E3:G3"/>
    <mergeCell ref="A4:G4"/>
    <mergeCell ref="A6:A7"/>
    <mergeCell ref="B6:C7"/>
    <mergeCell ref="D6:D7"/>
    <mergeCell ref="E6:G6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NNVP</cp:lastModifiedBy>
  <cp:lastPrinted>2022-10-06T13:34:39Z</cp:lastPrinted>
  <dcterms:created xsi:type="dcterms:W3CDTF">1998-11-30T13:10:00Z</dcterms:created>
  <dcterms:modified xsi:type="dcterms:W3CDTF">2026-08-08T07:59:05Z</dcterms:modified>
</cp:coreProperties>
</file>